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Personal\Desktop\dell\ferreteria\Documents\01. SECRETARIA DISTRITAR DE LA MUJER\01. SECRETARIA DISTRITAR DE LA MUJER\2024\01. SEGUIMIENTO PI\7718\"/>
    </mc:Choice>
  </mc:AlternateContent>
  <xr:revisionPtr revIDLastSave="0" documentId="8_{9269C7AC-6967-42CE-BF68-CA494E8567BD}" xr6:coauthVersionLast="47" xr6:coauthVersionMax="47" xr10:uidLastSave="{00000000-0000-0000-0000-000000000000}"/>
  <bookViews>
    <workbookView xWindow="-120" yWindow="-120" windowWidth="15600" windowHeight="11160" activeTab="2" xr2:uid="{00000000-000D-0000-FFFF-FFFF00000000}"/>
  </bookViews>
  <sheets>
    <sheet name="Meta 1" sheetId="40" r:id="rId1"/>
    <sheet name="Meta 2" sheetId="42" r:id="rId2"/>
    <sheet name="Meta 3" sheetId="43" r:id="rId3"/>
    <sheet name="Meta 4" sheetId="44" r:id="rId4"/>
    <sheet name="Meta 5" sheetId="45" r:id="rId5"/>
    <sheet name="Meta 6" sheetId="46" r:id="rId6"/>
    <sheet name="Meta 7" sheetId="47" r:id="rId7"/>
    <sheet name="Indicadores PA" sheetId="36" r:id="rId8"/>
    <sheet name="Territorialización PA" sheetId="37" r:id="rId9"/>
    <sheet name="Control de Cambios" sheetId="41" r:id="rId10"/>
    <sheet name="LISTAS" sheetId="38" state="hidden" r:id="rId11"/>
  </sheets>
  <definedNames>
    <definedName name="_xlnm._FilterDatabase" localSheetId="7" hidden="1">'Indicadores PA'!$A$12:$BB$12</definedName>
    <definedName name="_xlnm.Print_Area" localSheetId="0">'Meta 1'!$A$1:$AD$44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6" i="44" l="1"/>
  <c r="P35" i="44"/>
  <c r="AC23" i="47"/>
  <c r="AE23" i="47" s="1"/>
  <c r="AC24" i="47"/>
  <c r="AC25" i="47"/>
  <c r="AE25" i="47" s="1"/>
  <c r="AC22" i="47"/>
  <c r="N23" i="47"/>
  <c r="N24" i="47"/>
  <c r="N25" i="47"/>
  <c r="N22" i="47"/>
  <c r="O25" i="47" s="1"/>
  <c r="AE26" i="46"/>
  <c r="AC24" i="46"/>
  <c r="AE24" i="46" s="1"/>
  <c r="AC25" i="46"/>
  <c r="AC26" i="46"/>
  <c r="AC23" i="46"/>
  <c r="N26" i="46"/>
  <c r="N24" i="46" l="1"/>
  <c r="N25" i="46"/>
  <c r="N23" i="46"/>
  <c r="O26" i="46" s="1"/>
  <c r="AC23" i="45"/>
  <c r="AE23" i="45" s="1"/>
  <c r="AC24" i="45"/>
  <c r="AC25" i="45"/>
  <c r="AE25" i="45" s="1"/>
  <c r="AC22" i="45"/>
  <c r="N23" i="45"/>
  <c r="N24" i="45"/>
  <c r="N25" i="45"/>
  <c r="N22" i="45"/>
  <c r="O25" i="45" s="1"/>
  <c r="AC23" i="44"/>
  <c r="AC24" i="44"/>
  <c r="AC25" i="44"/>
  <c r="AE25" i="44" s="1"/>
  <c r="AC22" i="44"/>
  <c r="AE23" i="44" s="1"/>
  <c r="N23" i="44"/>
  <c r="N24" i="44"/>
  <c r="N25" i="44"/>
  <c r="O25" i="44" s="1"/>
  <c r="N22" i="44"/>
  <c r="AC23" i="43" l="1"/>
  <c r="AE23" i="43" s="1"/>
  <c r="AC24" i="43"/>
  <c r="AC25" i="43"/>
  <c r="AE25" i="43" s="1"/>
  <c r="AC22" i="43"/>
  <c r="N23" i="43"/>
  <c r="N24" i="43"/>
  <c r="N25" i="43"/>
  <c r="O25" i="43" s="1"/>
  <c r="N22" i="43"/>
  <c r="AC23" i="42" l="1"/>
  <c r="AE23" i="42" s="1"/>
  <c r="AC24" i="42"/>
  <c r="AC25" i="42"/>
  <c r="AE25" i="42" s="1"/>
  <c r="AC22" i="42"/>
  <c r="N23" i="42"/>
  <c r="N24" i="42"/>
  <c r="N25" i="42"/>
  <c r="N22" i="42"/>
  <c r="O25" i="42" s="1"/>
  <c r="N23" i="40"/>
  <c r="N24" i="40"/>
  <c r="N25" i="40"/>
  <c r="AW18" i="36" l="1"/>
  <c r="N22" i="40" l="1"/>
  <c r="O25" i="40" s="1"/>
  <c r="AC25" i="40"/>
  <c r="AC24" i="40"/>
  <c r="AC23" i="40"/>
  <c r="AE23" i="40" s="1"/>
  <c r="AC22" i="40"/>
  <c r="AE25" i="40" l="1"/>
  <c r="AW14" i="36"/>
  <c r="AW16" i="36"/>
  <c r="AW17" i="36"/>
  <c r="AW19" i="36"/>
  <c r="AW13" i="36"/>
  <c r="U15" i="36"/>
  <c r="AW15" i="36" s="1"/>
  <c r="T15" i="36"/>
  <c r="P44" i="47" l="1"/>
  <c r="P43" i="47"/>
  <c r="P42" i="47"/>
  <c r="P41" i="47"/>
  <c r="P36" i="47"/>
  <c r="P35" i="47"/>
  <c r="P30" i="47"/>
  <c r="P47" i="46"/>
  <c r="P46" i="46"/>
  <c r="P45" i="46"/>
  <c r="P44" i="46"/>
  <c r="P43" i="46"/>
  <c r="P42" i="46"/>
  <c r="P37" i="46"/>
  <c r="P31" i="46"/>
  <c r="P42" i="45"/>
  <c r="P41" i="45"/>
  <c r="P36" i="45"/>
  <c r="P30" i="45"/>
  <c r="P46" i="44"/>
  <c r="P45" i="44"/>
  <c r="P44" i="44"/>
  <c r="P43" i="44"/>
  <c r="P42" i="44"/>
  <c r="P41" i="44"/>
  <c r="P30" i="44"/>
  <c r="P46" i="43"/>
  <c r="P45" i="43"/>
  <c r="P44" i="43"/>
  <c r="P43" i="43"/>
  <c r="P42" i="43"/>
  <c r="P41" i="43"/>
  <c r="P36" i="43"/>
  <c r="P35" i="43"/>
  <c r="P30" i="43"/>
  <c r="P46" i="42"/>
  <c r="P45" i="42"/>
  <c r="P44" i="42"/>
  <c r="P43" i="42"/>
  <c r="P42" i="42"/>
  <c r="P41" i="42"/>
  <c r="P30" i="42"/>
  <c r="BK58" i="37" l="1"/>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T32" i="37"/>
  <c r="U32" i="37"/>
  <c r="V32" i="37"/>
  <c r="W32" i="37"/>
  <c r="X32" i="37"/>
  <c r="AZ32" i="37"/>
  <c r="BA32" i="37"/>
  <c r="BB32" i="37"/>
  <c r="BC32" i="37"/>
  <c r="BD32" i="37"/>
  <c r="BE32" i="37"/>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l="1"/>
  <c r="R32" i="37"/>
  <c r="AX32" i="37"/>
  <c r="S32" i="37"/>
  <c r="R58" i="37"/>
  <c r="AX58" i="37"/>
  <c r="S58"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rgb="FF000000"/>
            <rFont val="Tahoma"/>
            <family val="2"/>
          </rPr>
          <t>Daniel Avendaño:</t>
        </r>
        <r>
          <rPr>
            <sz val="9"/>
            <color rgb="FF000000"/>
            <rFont val="Tahoma"/>
            <family val="2"/>
          </rPr>
          <t xml:space="preserve">
</t>
        </r>
        <r>
          <rPr>
            <sz val="9"/>
            <color rgb="FF000000"/>
            <rFont val="Tahoma"/>
            <family val="2"/>
          </rPr>
          <t>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4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5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5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500-000003000000}">
      <text>
        <r>
          <rPr>
            <b/>
            <sz val="9"/>
            <color indexed="81"/>
            <rFont val="Tahoma"/>
            <family val="2"/>
          </rPr>
          <t>Daniel Avendaño:</t>
        </r>
        <r>
          <rPr>
            <sz val="9"/>
            <color indexed="81"/>
            <rFont val="Tahoma"/>
            <family val="2"/>
          </rPr>
          <t xml:space="preserve">
Valor de la reserva constituida al inicio de la vigencia</t>
        </r>
      </text>
    </comment>
    <comment ref="P21" authorId="0" shapeId="0" xr:uid="{00000000-0006-0000-05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5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5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5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500-000008000000}">
      <text>
        <r>
          <rPr>
            <b/>
            <sz val="9"/>
            <color indexed="81"/>
            <rFont val="Tahoma"/>
            <family val="2"/>
          </rPr>
          <t>Daniel Avendaño:</t>
        </r>
        <r>
          <rPr>
            <sz val="9"/>
            <color indexed="81"/>
            <rFont val="Tahoma"/>
            <family val="2"/>
          </rPr>
          <t xml:space="preserve">
Ejecución de los giros de la reserva para mes</t>
        </r>
      </text>
    </comment>
    <comment ref="A26" authorId="0" shapeId="0" xr:uid="{00000000-0006-0000-0500-000009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6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6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6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6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6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6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6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6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ANGELA MARCELA FORERO RUIZ</author>
  </authors>
  <commentList>
    <comment ref="AX5" authorId="0" shapeId="0" xr:uid="{00000000-0006-0000-07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00000000-0006-0000-07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00000000-0006-0000-07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00000000-0006-0000-07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00000000-0006-0000-07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7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7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7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7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700-00000A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00000000-0006-0000-07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Q17" authorId="2" shapeId="0" xr:uid="{00000000-0006-0000-0700-00000C000000}">
      <text>
        <r>
          <rPr>
            <b/>
            <sz val="14"/>
            <color rgb="FF000000"/>
            <rFont val="Tahoma"/>
            <family val="2"/>
          </rPr>
          <t>ANGELA MARCELA FORERO RUIZ:</t>
        </r>
        <r>
          <rPr>
            <sz val="14"/>
            <color rgb="FF000000"/>
            <rFont val="Tahoma"/>
            <family val="2"/>
          </rPr>
          <t xml:space="preserve">
</t>
        </r>
        <r>
          <rPr>
            <sz val="14"/>
            <color rgb="FF000000"/>
            <rFont val="Tahoma"/>
            <family val="2"/>
          </rPr>
          <t>Según la meta 6 se contó con  807 personas que participaron en lo talleres de cambio cultural</t>
        </r>
      </text>
    </comment>
    <comment ref="AV17" authorId="2" shapeId="0" xr:uid="{00000000-0006-0000-0700-00000D000000}">
      <text>
        <r>
          <rPr>
            <b/>
            <sz val="12"/>
            <color rgb="FF000000"/>
            <rFont val="Tahoma"/>
            <family val="2"/>
          </rPr>
          <t>ANGELA MARCELA FORERO RUIZ:</t>
        </r>
        <r>
          <rPr>
            <sz val="12"/>
            <color rgb="FF000000"/>
            <rFont val="Tahoma"/>
            <family val="2"/>
          </rPr>
          <t xml:space="preserve">
</t>
        </r>
        <r>
          <rPr>
            <sz val="12"/>
            <color rgb="FF000000"/>
            <rFont val="Tahoma"/>
            <family val="2"/>
          </rPr>
          <t>Según la meta 6 se contó con  807 personas que participaron en lo talleres de cambio cultural</t>
        </r>
      </text>
    </comment>
    <comment ref="AV19" authorId="2" shapeId="0" xr:uid="{00000000-0006-0000-0700-00000E000000}">
      <text>
        <r>
          <rPr>
            <b/>
            <sz val="14"/>
            <color rgb="FF000000"/>
            <rFont val="Tahoma"/>
            <family val="2"/>
          </rPr>
          <t>ANGELA MARCELA FORERO RUIZ:</t>
        </r>
        <r>
          <rPr>
            <sz val="14"/>
            <color rgb="FF000000"/>
            <rFont val="Tahoma"/>
            <family val="2"/>
          </rPr>
          <t xml:space="preserve">
</t>
        </r>
        <r>
          <rPr>
            <sz val="14"/>
            <color rgb="FF000000"/>
            <rFont val="Tahoma"/>
            <family val="2"/>
          </rPr>
          <t xml:space="preserve">Solo como observación, verifiquen el avance del 70% que llevan dado que faltan dos meses para que finalice el año y faltan e 30% de avance.
</t>
        </r>
        <r>
          <rPr>
            <sz val="14"/>
            <color rgb="FF000000"/>
            <rFont val="Tahoma"/>
            <family val="2"/>
          </rPr>
          <t xml:space="preserve">
</t>
        </r>
        <r>
          <rPr>
            <sz val="14"/>
            <color rgb="FF000000"/>
            <rFont val="Tahoma"/>
            <family val="2"/>
          </rPr>
          <t>Adicionalmente,  si se saca el promedio da mas de 100%, entonces me preocupa como se está calculando el indicador si efectivamente el avance es del 70,04% y hay varios meses que se ha cumplido el 198 130,  182 %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9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9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<sst xmlns="http://schemas.openxmlformats.org/spreadsheetml/2006/main" count="2269" uniqueCount="450">
  <si>
    <t>SECRETARÍA DISTRITAL DE LA MUJER</t>
  </si>
  <si>
    <t>Código: DE-FO-5</t>
  </si>
  <si>
    <t xml:space="preserve">DIRECCIONAMIENTO ESTRATEGICO </t>
  </si>
  <si>
    <t>Versión: 11</t>
  </si>
  <si>
    <t xml:space="preserve">FORMULACIÓN Y SEGUIMIENTO  PLAN DE ACCIÓN </t>
  </si>
  <si>
    <t>Fecha de Emisión: 21/11/2023</t>
  </si>
  <si>
    <t>Libro 2 (vigencia 2024) Página 1 de 4</t>
  </si>
  <si>
    <t>PERIODO REPORTADO</t>
  </si>
  <si>
    <t>FECHA DE REPORTE</t>
  </si>
  <si>
    <t>TIPO DE REPORTE</t>
  </si>
  <si>
    <t>FORMULACION</t>
  </si>
  <si>
    <t>ACTUALIZACION</t>
  </si>
  <si>
    <t>SEGUIMIENTO</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</si>
  <si>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</si>
  <si>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</si>
  <si>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</si>
  <si>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</si>
  <si>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</si>
  <si>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</si>
  <si>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</si>
  <si>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 xml:space="preserve">Sistema Distrital de Cuidado			</t>
  </si>
  <si>
    <t>DESCRIPCIÓN DE LA META (ACTIVIDAD MGA)</t>
  </si>
  <si>
    <t>Diseñar 1 documento de lineamientos técnicos para la formulación de las bases del sistema distrital de cuidado. (Objetivo 1) (Indicador 2. Meta PDD)</t>
  </si>
  <si>
    <t>EJECUCIÓN PRESUPUESTAL DEL PROYECTO</t>
  </si>
  <si>
    <t>RESERVA CONSTITUIDA</t>
  </si>
  <si>
    <t>RESERVAS VIGENCIA ANTERIOR (en pesos, sin decimales)</t>
  </si>
  <si>
    <t>PRESUPUESTO ASIGNADO EN LA VIGENCIA ACTUAL (en pesos, sin decimales)</t>
  </si>
  <si>
    <t xml:space="preserve">1. Diseñar 1 documento de lineamientos técnicos para la formulación de las bases del sistema distrital de cuidado. </t>
  </si>
  <si>
    <t>ENE</t>
  </si>
  <si>
    <t>FEB</t>
  </si>
  <si>
    <t>MAR</t>
  </si>
  <si>
    <t>ABR</t>
  </si>
  <si>
    <t>MAY</t>
  </si>
  <si>
    <t>JUN</t>
  </si>
  <si>
    <t>JUL</t>
  </si>
  <si>
    <t>AGO</t>
  </si>
  <si>
    <t>SEP</t>
  </si>
  <si>
    <t>OCT</t>
  </si>
  <si>
    <t>NOV</t>
  </si>
  <si>
    <t>DIC</t>
  </si>
  <si>
    <t>TOTAL</t>
  </si>
  <si>
    <t>AVANCE</t>
  </si>
  <si>
    <t> </t>
  </si>
  <si>
    <t>AVANCE PERIODO</t>
  </si>
  <si>
    <t>AVANCE TOTAL</t>
  </si>
  <si>
    <t>PROGRAMACION DE GIROS</t>
  </si>
  <si>
    <t>PROGRAMACION DE COMPROMISOS</t>
  </si>
  <si>
    <t xml:space="preserve">                                             -    </t>
  </si>
  <si>
    <t xml:space="preserve">                                                           -    </t>
  </si>
  <si>
    <t>LIBERACIONES</t>
  </si>
  <si>
    <t xml:space="preserve"> </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</si>
  <si>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</si>
  <si>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</si>
  <si>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</si>
  <si>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</si>
  <si>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</si>
  <si>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</si>
  <si>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</si>
  <si>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</si>
  <si>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</si>
  <si>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</si>
  <si>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</si>
  <si>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</si>
  <si>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</si>
  <si>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</si>
  <si>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</si>
  <si>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</si>
  <si>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</si>
  <si>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</si>
  <si>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</si>
  <si>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</si>
  <si>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</si>
  <si>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</si>
  <si>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</si>
  <si>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</si>
  <si>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</si>
  <si>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</si>
  <si>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</si>
  <si>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</si>
  <si>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</si>
  <si>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</si>
  <si>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</si>
  <si>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</si>
  <si>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</si>
  <si>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</si>
  <si>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</si>
  <si>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</si>
  <si>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</si>
  <si>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</si>
  <si>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</si>
  <si>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</si>
  <si>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</si>
  <si>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1. Socializar los lineamientos técnicos del Sistema Distrital de Cuidado con espacios e instancias de participación y ciudadanía en general. </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</si>
  <si>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</si>
  <si>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*Incluir tantas filas sean necesarias</t>
  </si>
  <si>
    <r>
      <t xml:space="preserve">Coordinar y articular 13 secretarías del nivel distrital para la implementación del sistema distrital de cuidado. (Objetivo 1) (Indicador 2. Meta PDD)
</t>
    </r>
    <r>
      <rPr>
        <b/>
        <sz val="11"/>
        <color rgb="FFFF0000"/>
        <rFont val="Times New Roman"/>
        <family val="1"/>
      </rPr>
      <t>Sesugiere modificar con base la nueva normatividad aplicable</t>
    </r>
  </si>
  <si>
    <t xml:space="preserve">2. Coordinar y articular 13 secretarías del nivel distrital para la implementación del sistema distrital de cuidado. </t>
  </si>
  <si>
    <t>Se articularon 13 entidades del Sector Central, 7 entidades del Sector Descentralizado y el equipo Delivery Unit de la Alcaldía Mayor de Bogotá, en dos (2) sesiones: sesión extraordinaria de la Comisión Intersectorial del Sistema Distrital de Cuidado (11.01.24) y sesión ordinaria de la Unidad Técnica de Apoyo de la secretaría técnica (31.01.24), donde se realizaron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Es importante considerar que la conformación de la Comisión Intersectorial del Sistema de Cuidado se modificó con el Decreto Distrital 415 de 2023 y en adelante, participarán como integrantes 12 entidades de la Administración distrital de 9 Sectores y el/la alcalde/sa Mayor de Bogotá.</t>
  </si>
  <si>
    <t>A. 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21 manzanas del cuidado con presencia en las 19 localidades urbanas y urbano-rurales de Bogotá, y se está avanzando en la puesta en funcionamiento de dos manzanas del cuidado nuevas desde el mes de marzo de 2024 en las localidades de Ciudad Bolívar (CDC Ecoparque) y Kennedy (CDC Lago Timiza); el ciclo V de los buses del cuidado urbano y rural en 6 localidades que se extiende hasta el 30.04.24, 3 zonas urbanas y 3 zonas rurales; y dos proyectos/programas de asistencia domiciliaria en el D.C. B. Implementación del Decreto Distrital 415 de 2023 y el Acuerdo 002 de 2023 “Por el cual se adopta el Reglamento Interno del Mecanismo de Gobernanza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</si>
  <si>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No aplica</t>
  </si>
  <si>
    <t xml:space="preserve">Las personas cuidadoras en sus diferencias y diversidades y las personas que requieren cuidado y apoyo cuentan con 21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 con recursos de la Administración distrital, así como a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</si>
  <si>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3. Convocar y gestionar las sesiones de la Comisión Intersectorial del Sistema de Cuidado según lo establecido en el Decreto 237 de 2020</t>
  </si>
  <si>
    <t xml:space="preserve">A. Realización de la 1ra sesión extraordinaria virtual del año, la 4ta desde la expedición del Decreto 415/23 y la No. 15 desde el año 2020 (11.01.24). Agenda desarrollada: 1. Verificación de quorum. 2. Presentación del Sistema Distrital de Cuidado. 3. Continuidad de la prestación de servicios en los Buses del Cuidado Urbano y Rural y en las manzanas del cuidado (artículos 20, 24, 25, 26 y 27 del Decreto 415/23). 4. Varios. Participaron 55 personas (38 mujeres y 17 hombres) de: Secretarías de Gobierno, Desarrollo Económico, Educación, Salud, Integración Social, Cultura, Recreación y Deporte, Ambiente, Movilidad, Planeación, Hábitat, Seguridad, Convivencia y Justicia, Secretaría General y de la Mujer; Institutos de Recreación y Deporte, de las Artes, para la Protección de la Niñez y la Juventud, y de Bienestar y Protección Animal; Jardín Botánico de Bogotá “José Celestino Mutis”; Unidad Administrativa Especial de Servicios Públicos; y Equipo Delivery Unit de la Alcaldía Mayor. B. Se elaboró acta de la sesión de la Comisión y envió para revisión de la secretaría técnica (12.01.24) y convalidación de las entidades integrantes e invitadas permanentes de la instancia (16.01.24). C. Suscripción del acta de la sesión No. 15 por parte de la presidenta (19.01.24). D. Seguimiento a los compromisos establecidos en la sesión No. 15 de la Comisión (25.01.24). E. Revisión y realización de ajustes al acta de la Comisión realizada el 20.12.23 por parte de la secretaría técnica (02 y 15.01.24). F. Convalidación del acta de la Comisión realizada el 20.12.23 con las entidades integrantes e invitadas permanentes (03.01.24). G. Elaboración y remisión de informe del 4to trimestre (02 y 05.01.24) e informe anual (03 y 05.01.24) de la Comisión para revisión y suscripción de la secretaría técnica. H. Se remitieron el acta de la Comisión realizada el 20.12.23, el 4to informe trimestral y el informe anual 2023 a Despacho para suscripción (25.01.24).    </t>
  </si>
  <si>
    <t>4. Convocar y gestionar las sesiones de la Unidad Técnica de Apoyo de la Comisión Intersectorial del Sistema de Cuidado según lo establecido en el Decreto 237 de 2020</t>
  </si>
  <si>
    <t>A. Se realizó sesión ordinaria virtual de la Unidad Técnica de Apoyo (31.01.24), la No. 44 desde que se expidió el Decreto 237 de 2020 (derogado en la actualidad) y la 5ta desde que se expidió el Decreto 415 de 2023. En la primera sesión del año se desarrolló esta agenda: 1. Verificación del quórum. 2. Continuidad de la prestación de servicios en los Buses del Cuidado Urbano y Rural y en las Manzanas del Cuidado a partir del 1 de febrero de 2024. 3. Inauguración manzanas del cuidado marzo 2024: CDC Ecoparque – Ciudad Bolívar y CDC Lago Timiza – Kennedy. 4. Coordinación y secretaría técnica de las mesas de trabajo de la UTA. 5. Cambio de reporte servicio “Creciendo Juntos” a otras unidades operativas. 6. Seguimiento compromisos (Comisión y UTA). 7. Varios: 7.1. Avances suscripción anexos 2 en el marco del Convenio 913 de 2021. 7.2. Procesos eleccionarios (Consejo Territorial de Planeación Distrital-CTPD y Mecanismo de Participación y Seguimiento del Sistema Distrital de Cuidado). 7.3. Instalación de banderas LGBTI. Participaron 52 directivas y personas delegadas (40 mujeres y 12 hombres) de 20 entidades de la Administración distrital (13 Secretarías de Salud, Integración Social, Educación, Gobierno, Planeación, Desarrollo Económico, Cultura, Recreación y Deporte, Hábitat, Movilidad, Seguridad, Convivencia y Justicia, Ambiente, General y Mujer; 6 entidades del Sector Descentralizado: Institutos de las Artes, Recreación y Deporte, Turismo, Bienestar y Protección Animal y para la Protección de la Niñez y la Juventud; JBB y UAESP). B. Revisión del acta de la Unidad Técnica de Apoyo realizada el 13.12.23 y realización de ajustes para remisión a la secretaría técnica (11.01.24).</t>
  </si>
  <si>
    <t>5. Convocar y gestionar las sesiones del Mecanismo de Participación y Seguimiento de la Comisión Intersectorial del Sistema de Cuidado según lo establecido en el Decreto 237 de 2020</t>
  </si>
  <si>
    <t xml:space="preserve">A. Remisión de acta de la sesión No. 10 realizada el 21.12.23 a la presidencia de la Comisión para suscripción, por parte de la secretaría técnica liderada por la Dirección del Sistema de Cuidado (25.01.24). B. Se allegó por parte de la Secretaría Distrital de Ambiente como secretaría técnica del Consejo Consultivo de Desarrollo Rural el acta de la sesión donde se delegó a la representante de esta instancia al Mecanismo de Participación y Seguimiento del Sistema Distrital de Cuidado, realizada el 09.10.23 (26.01.24).    
</t>
  </si>
  <si>
    <t>Gestionar 1 estrategia para la adecuación de infraestructura de manzanas de cuidado</t>
  </si>
  <si>
    <t xml:space="preserve">3. Gestionar 1 estrategia para la adecuación de infraestructura de manzanas de cuidado </t>
  </si>
  <si>
    <t>Durante el mes de Enero de 2024, se llevo a cabo  la operación de 21 manzanas de cuidado en el distrito; Así mismo se avanzó en la programacion de las mesas locales para el mes de febrero, además se desarrollaron socializaciones en las 19 localidades urbanas  que promovieron la consolidación y  la apropiación de las Manzanas del Cuidado por parte de las personas cuidadoras, además de posicionar las Manzanas del Cuidado con actores sociales, comunitarios y ciudadanía en general, a fin de beneficiar las personas cuidadoras y  las personas que requieren cuidados en el distrito.</t>
  </si>
  <si>
    <t>A la fecha se encuentran en operación 21 manzanas de cuidado en el Distrito, llegando así con esta estrategia territorial a las 19 localidades con suelo urbano, se prevee la inauguracion de dos manzanas de cuidado en el mes de marzo una para ciudad bolivar , y otra para kennedy a fin de ampliar la cobertura del sistema distrital de cuidado.</t>
  </si>
  <si>
    <t>En lo referente a gestionar una estrategia para la adecuación de infraestructura de manzanas de cuidado, durante enero del 2024 no se presentaron dificultades que alteraran la normal ejecución de esta meta.</t>
  </si>
  <si>
    <t>Las 21  Manzanas del Cuidado inauguradas vienen ampliando la cobertura de atenciones y el posicionamiento en los territorios , beneficiando así a  las personas cuidadoras y a las personas que requieren cuidados o altos niveles de apoyo en Bogotá.</t>
  </si>
  <si>
    <t xml:space="preserve">6. Implementar actividades de difusión del programa de Sistema de Cuidado con ciudadanía y actores territoriales </t>
  </si>
  <si>
    <t xml:space="preserve">Durante el mes de Enero del 2024 , desde la Estrategia Territorial de las Manzanas del Cuidado se implementaron 90 actividades de difusión y socialización del Sistema Distrital del Cuidado y los servicios de las 21 Manzanas del Cuidado en 19 localidades de Bogotá, a saber: Antonio Nariño, Bosa, Centro (Santa Fe-Candelaria), Chapinero, Ciudad Bolívar, Engativá, Fontibón, Kennedy, Mártires, Puente Aranda, Rafael Uribe Uribe, San Cristóbal, Suba, Tunjuelito, Teusaquillo, Usaquén ,Usme y barrios unidos.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2023 y 2024 es de 14200 .													</t>
  </si>
  <si>
    <t xml:space="preserve">Actas de socializaciones por localidad </t>
  </si>
  <si>
    <t>7. Articular las acciones intersectoriales para la puesta en operación de cinco (5) manzanas del cuidado</t>
  </si>
  <si>
    <t>El 31 de enero se desarrollo la Unidad Tecnica de Apoyo Numero 44 , donde se abordo la proyeccion de la inaugiracion de las manzanas 22 y 23 del distrito correspondientes a Ciudad Bolivar Ecoparque y Kennedy Timiza,</t>
  </si>
  <si>
    <t>Acta UTA # 44 version 1</t>
  </si>
  <si>
    <t>8. Convocar y gestionar las sesiones de las Mesas Locales de las Manzanas del Cuidado que se encuentran en funcionamiento</t>
  </si>
  <si>
    <t>En el marco del acuerdo reglamentario 415 de 2023, 	por medio del cual se reglamenta el Acuerdo Distrital 893 de 2023 “Por el cual se institucionaliza el Sistema Distrital de Cuidado de Bogotá D.C. y se dictan otras disposiciones” y se dictan otras regulaciones, se enmarca la frecuencia de las mesas locales e interlocales bimensual, de acuerdo a esto las proximas mesas para las manzanas de cuidado se desarrollaran en el mes de febrero del 2024 , para el presente mes se relaciona como evidencia el cronograma establecido para el desarrollo de las mismas.</t>
  </si>
  <si>
    <t>Cronograma de Mesas locales Febrero 2024</t>
  </si>
  <si>
    <t>Diseñar e implementar 1 estrategia de cuidado a cuidadoras</t>
  </si>
  <si>
    <t>4. Diseñar e implementar 1 estrategia de cuidado a cuidadoras</t>
  </si>
  <si>
    <t xml:space="preserve">Orientación y asesoría psico jurídica: 828 cuidadoras (442 atención jurídica y 386 atención psicosocial).	</t>
  </si>
  <si>
    <t xml:space="preserve">En relación con la oferta de atención psico jurídica en el mes de ENERO, se benefició un TOTAL de 828 personas cuidadoras, de las cuales 442 recibieron orientación y asesoría jurídica en las localidades de: Antonio Nariño 15, Barrios Unidos 16, Bosa 34, Chapinero 22, Ciudad Bolívar 22, Engativá 35, Fontibón 37, Kennedy 38, Puente Aranda 13, Rafael Uribe Uribe 30, San Cristóbal 36, Santa Fe 9, Suba 28, Teusaquillo 18, Tunjuelito 15, Usaquén 27, Usme 44, Fuera de Bogotá 3.  Y 386 personas cuidadoras recibieron orientación psicosocial, distribuidas a lo largo de las localidades de la siguiente manera: Antonio Nariño 11, Barrios Unidos 12, Bosa 31, Chapinero 19, Ciudad Bolívar 18, Engativá 41, Fontibón 34, Kennedy 35, Puente Aranda 9, Rafael Uribe 20, San Cristóbal 34, Santa Fe 9, Suba 29, Teusaquillo 16,  Tunjuelito 13, Usaquén 24, Usme 28, Fuera de Bogotá 3. </t>
  </si>
  <si>
    <t>En el marco de los procesos realizados por el SIDICU en la vigencia referida al reporte, se han beneficiado del servicio de orientación y asesoría psico jurídica a 13.423 personas cuidadoras (6.894 atención jurídica y 6.529 atención psicosocial).</t>
  </si>
  <si>
    <t>9. Implementar el componente de formación para cuidadoras</t>
  </si>
  <si>
    <t xml:space="preserve">10. Implementar el componente de orientación psicojurídica para cuidadoras </t>
  </si>
  <si>
    <t xml:space="preserve">11. Implementar, monitorear y hacer seguimiento al Plan Integral de Acciones Afirmativas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</si>
  <si>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</si>
  <si>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</si>
  <si>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 xml:space="preserve">12. Diseñar, publicar y socializar una caja de herramientas de la Estrategia Pedagógica y de Cambio Cultural.  </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</si>
  <si>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</si>
  <si>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</si>
  <si>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13. Implementar los talleres de cambio cultural </t>
  </si>
  <si>
    <t>14. Implementar la Red de Alianzas del Cuidado</t>
  </si>
  <si>
    <t>15. Convocar y gestionar las sesiones de la Mesa de Transformación Cultural de la Unidad Técnica de Apoyo de la Comisión Intersectorial del Sistema de Cuidado</t>
  </si>
  <si>
    <t>Gestionar la implementación de 1 estrategia de unidades móviles de cuidado</t>
  </si>
  <si>
    <t>7. Gestionar la implementación de 1 estrategia de unidades móviles de cuidado</t>
  </si>
  <si>
    <t>Bus del Cuidado Rural 
 SED se realizaron procesos educativos flexibles a demanda en los 3 puntos de operación.
SDMujer para el servicio de formación complementaria, se realizó curso de herramientas de Cuidado siendo el 3° grupo del ciclo. También se realizaron 3 talleres de transformación cultural en los 3 puntos de operación.
SDHT se culminó el segundo ciclo de formación del curso Educación financiera  realizado en los 3 puntos de operación.
SDIS en el servicio de Bogotá te acompaña en la vejez se dictaron  4 talleres de temas de interés para la comunidad en los cuales también se evaluó el servicio. Así como también desde la estrategia Arte Cuidarte se realizó una programación semanal  para las actividades a realizar con los niños y niñas.
Bus del Cuidado Urbano 
Durante el mes de enero de 2024 SDHT culminó el 4° ciclo de talleres de educación financiera para la adquisición de vivienda en las 3 localidades donde opera el Bus del Cuidado Urbano. SDMUJER finalizó el 5° ciclo de formación complementaria en el curso de Herramientas para cuidadoras  en los 3 puntos. Por otra parte, SED realizó procesos de educación flexible a demanda en las 3 localidades. El Centro interactivo de Bienestar para personas con discapacidad, de la Alcaldía Local de Kennedy, realizó 3 talleres orientados a personas con discapacidad y sus cuidadores en esa localidad. Por ultimo, SDIS con la estrategia Arte Cuidarte realizó programación semanal para las actividades a realizar con los niños y niñas en los 3 puntos, y en el servicio de Bogotá te acompaña en la vejez se dictaron 3 talleres de temas de interés para la comunidad en los cuales también se evaluó el servicio para las localidades de Barrios Unidos y Kennedy.</t>
  </si>
  <si>
    <t xml:space="preserve">Con la implementación del Ciclo V de operacion, la estrategia
opera en seis localidades: Barrios Unidos, Antonio Nariño,
Kennedy, Usaquen, Ciudad Bolivar y Santafé.
Presencia del Sistema Distrital de Cuidado en zonas rural es y urbanas prestando servicios de formación, respiro, generación de ingresos y cuidado. Con la implementación del Ciclo V, la
estrategia de Buses del Cuidado llegó a todas las localidades con suelo rural y a zonas urbanas fuera del ambito de las manzanas del cuidado
</t>
  </si>
  <si>
    <t>N/A</t>
  </si>
  <si>
    <t>Desde el inicio de la estrategia en 2021, los Buses del Cuidado han operado de manera intinerante en 14 de las 20 localidades de Bogotá, en zonas urbanas donde no es posible implementar manzanas del cuidad y en zonas rurales, cuyas particularidades geograficas requieren que una alternativa movil para llevar servcios de cuidado en proximidad a las casas de las personas cuidadoras, servicios en consonancia con los componentes del sistea: formacióm, respiro, generación de indresos, cuidado y transformación cultural.</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</si>
  <si>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</si>
  <si>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En el marco del contrato de prestación de servicios 928 de 2022 se relacionan, entre otras, las siguientes actividades:
1. Remisión de oficio 1-2024-000931 de fecha 17-01-2024 por parte de la supervisión al contratista Feeling Company SAS relacionado con la adición y prórroga Contrato 928 -2022 hasta el 30 de abril de 2024. (Anexo 1)
2. Modificación contractual Cto. 928-2022, publicada en SECOP II el 26 de enero de 2024, con ocasión de la solicitud 3-2024-000311 de fecha 19-01-2024 (Anexo 2).
3. Revisión y aprobación por parte de la supervisión del informe de actividades correspondiente al pago del mes de diciembre de 2023 presentado por el contratista Feeling Company SAS, el cual se encuentra publicado en SECOP II.</t>
  </si>
  <si>
    <t>Anexo 1
Anexo 2</t>
  </si>
  <si>
    <t>17. Convocar y gestionar las sesiones de las Mesa de Unidades Móviles de Servicios del Cuidado</t>
  </si>
  <si>
    <t>Para dar continuidad al reporte oportuno de las metas y actividades asociadas a convocar y gestionar las sesiones de las Mesas Interlocales, la oficina de planeación define reportar en el mes de enero 2024 los soportes de avance en convocatoria y gestión de insumos para el desarrollo de la mesa interlocal de Buses del Cuidado a realizarse en el mes de febrero 2024.</t>
  </si>
  <si>
    <t>1. Citación Mesa Interlocal para el mes de Febrero 2024
2. Gestión de insumos para el desarrollo de la mesa interlocal de Buses del Cuidado</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</si>
  <si>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</si>
  <si>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</si>
  <si>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</si>
  <si>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</si>
  <si>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</si>
  <si>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</si>
  <si>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</si>
  <si>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</si>
  <si>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</si>
  <si>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Sistema Distrital de Cuidado</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</si>
  <si>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</si>
  <si>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</si>
  <si>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</si>
  <si>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</si>
  <si>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</si>
  <si>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</si>
  <si>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</si>
  <si>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</si>
  <si>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</si>
  <si>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</si>
  <si>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</si>
  <si>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</si>
  <si>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</si>
  <si>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</si>
  <si>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</si>
  <si>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</si>
  <si>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</si>
  <si>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</si>
  <si>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</si>
  <si>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</si>
  <si>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</si>
  <si>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</si>
  <si>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</si>
  <si>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</si>
  <si>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</si>
  <si>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</si>
  <si>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</si>
  <si>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</si>
  <si>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Implementación de la estrategia pedagógica para la valoración, la resignificación, el reconocimiento y la redistribución del trabajo de cuidado no remunerado que realizan las mujeres en Bogotá ejecutada / Implementación de la estrategia pedagógica para la valoración, la resignificación, el reconocimiento y la redistribución del trabajo de cuidado no remunerado que realizan las mujeres en Bogotá programada</t>
  </si>
  <si>
    <t>Creciente</t>
  </si>
  <si>
    <t>Estrategia</t>
  </si>
  <si>
    <t>Avance en la  implementación de la estrategia pedagógica para la valoración, la resignificación, el reconocimiento y la redistribución del trabajo de cuidado no remunerado que realizan las mujeres en Bogotá.</t>
  </si>
  <si>
    <t>Dirección del Sistema de Cuidado</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</si>
  <si>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</si>
  <si>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</si>
  <si>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</si>
  <si>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</si>
  <si>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Definición técnica y coordinación para la implementación del sistema distrital de cuidado Ejecutada / Definición técnica y coordinación para la implementación del sistema distrital de cuidado Programada</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</si>
  <si>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</si>
  <si>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</si>
  <si>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</si>
  <si>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</si>
  <si>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</si>
  <si>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Implementación de 1a estrategia para la adecuación de infraestructura de manzanas de 
cuidado ejecutada / Implementación de 1a estrategia para la adecuación de infraestructura de manzanas de 
cuidado programada</t>
  </si>
  <si>
    <t>Avances en la implementación de 1a estrategia para la adecuación de infraestructura de manzanas de 
cuidado</t>
  </si>
  <si>
    <t>Informes de gestión de las manzanas y unidades de cuidado implementadas</t>
  </si>
  <si>
    <t>Número de mujeres formadas en cuidados, en el marco de la estrategia cuidado a cuidadoras</t>
  </si>
  <si>
    <t>Mujeres únicas formadas (Incluye certificadas) / Mujeres únicas formadas (Incluye certificadas) programadas</t>
  </si>
  <si>
    <t>Mujeres formadas</t>
  </si>
  <si>
    <t>Mujeres únicas formadas (Incluye certificadas).</t>
  </si>
  <si>
    <t>Mensual</t>
  </si>
  <si>
    <t>SiMisional</t>
  </si>
  <si>
    <t>Número de personas vinculadas a los talleres de cambio cultural</t>
  </si>
  <si>
    <t>Número de personas vinculadas en talleres presenciales y virtual de cambio cultural / Número de personas vinculadas en talleres presenciales y virtual de cambio cultural programadas</t>
  </si>
  <si>
    <t>Personas vinculadas</t>
  </si>
  <si>
    <t xml:space="preserve">Número de personas vinculadas en talleres presenciales y virtual de cambio cultural.  </t>
  </si>
  <si>
    <t>Número de manzanas inauguradas</t>
  </si>
  <si>
    <t>Número de manzanas del cuidado puestas en operación en Bogotá / Número de manzanas del cuidado puestas en operación en Bogotá programadas</t>
  </si>
  <si>
    <t>Manzanas puestas en operación</t>
  </si>
  <si>
    <t>Número de manzanas del cuidado puestas en operación en Bogotá</t>
  </si>
  <si>
    <t>Gestión del Sistema Distrital de Cuidado</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</si>
  <si>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</si>
  <si>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</si>
  <si>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</si>
  <si>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Implementación del Sistema Distrital de Cuidad / Implementación del Sistema Distrital de Cuidad programado</t>
  </si>
  <si>
    <t xml:space="preserve">Constante </t>
  </si>
  <si>
    <t xml:space="preserve">Porcentaje </t>
  </si>
  <si>
    <t xml:space="preserve">Avance en la implementación del Sistema Distrital de Cuidado </t>
  </si>
  <si>
    <t xml:space="preserve">Matriz de programación mensual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</si>
  <si>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</si>
  <si>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</si>
  <si>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</si>
  <si>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</si>
  <si>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</si>
  <si>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</si>
  <si>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</si>
  <si>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</si>
  <si>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</si>
  <si>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</si>
  <si>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</si>
  <si>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</si>
  <si>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</si>
  <si>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</si>
  <si>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</si>
  <si>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</si>
  <si>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</si>
  <si>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</si>
  <si>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</si>
  <si>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</si>
  <si>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</si>
  <si>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</si>
  <si>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</si>
  <si>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</si>
  <si>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</si>
  <si>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</si>
  <si>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</si>
  <si>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</si>
  <si>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</si>
  <si>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</si>
  <si>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</si>
  <si>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</si>
  <si>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</si>
  <si>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</si>
  <si>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</si>
  <si>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</si>
  <si>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</si>
  <si>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</si>
  <si>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</si>
  <si>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</si>
  <si>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</si>
  <si>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</si>
  <si>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</si>
  <si>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</si>
  <si>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</si>
  <si>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</si>
  <si>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</si>
  <si>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</si>
  <si>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</si>
  <si>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</si>
  <si>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</si>
  <si>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</si>
  <si>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</si>
  <si>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</si>
  <si>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</si>
  <si>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</si>
  <si>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1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</si>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</sst>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0.0%"/>
    <numFmt numFmtId="173" formatCode="#,##0;[Red]#,##0"/>
    <numFmt numFmtId="174" formatCode="_-[$$-240A]\ * #,##0.00_-;\-[$$-240A]\ * #,##0.00_-;_-[$$-240A]\ * &quot;-&quot;??_-;_-@_-"/>
    <numFmt numFmtId="175" formatCode="&quot;$&quot;\ #,##0.00"/>
    <numFmt numFmtId="176" formatCode="_-* #,##0_-;\-* #,##0_-;_-* &quot;-&quot;_-;_-@"/>
    <numFmt numFmtId="177" formatCode="_-* #,##0.00\ _€_-;\-* #,##0.00\ _€_-;_-* &quot;-&quot;\ _€_-;_-@"/>
    <numFmt numFmtId="178" formatCode="_-* #,##0\ _€_-;\-* #,##0\ _€_-;_-* &quot;-&quot;\ _€_-;_-@"/>
    <numFmt numFmtId="179" formatCode="#,##0.0"/>
    <numFmt numFmtId="180" formatCode="#,##0.000"/>
    <numFmt numFmtId="181" formatCode="0.000"/>
    <numFmt numFmtId="182" formatCode="#,##0_ ;\-#,##0\ "/>
  </numFmts>
  <fonts count="5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b/>
      <sz val="9"/>
      <color rgb="FF000000"/>
      <name val="Tahoma"/>
      <family val="2"/>
    </font>
    <font>
      <sz val="9"/>
      <color rgb="FF000000"/>
      <name val="Tahoma"/>
      <family val="2"/>
    </font>
    <font>
      <sz val="11"/>
      <name val="Calibri"/>
      <family val="2"/>
    </font>
    <font>
      <b/>
      <sz val="14"/>
      <color rgb="FF000000"/>
      <name val="Tahoma"/>
      <family val="2"/>
    </font>
    <font>
      <sz val="14"/>
      <color rgb="FF000000"/>
      <name val="Tahoma"/>
      <family val="2"/>
    </font>
    <font>
      <b/>
      <sz val="12"/>
      <color rgb="FF000000"/>
      <name val="Tahoma"/>
      <family val="2"/>
    </font>
    <font>
      <sz val="12"/>
      <color rgb="FF000000"/>
      <name val="Tahoma"/>
      <family val="2"/>
    </font>
    <font>
      <sz val="11"/>
      <color rgb="FF000000"/>
      <name val="Calibri"/>
      <family val="2"/>
    </font>
    <font>
      <sz val="12"/>
      <color rgb="FF000000"/>
      <name val="Times New Roman"/>
      <family val="1"/>
    </font>
    <font>
      <sz val="11"/>
      <color theme="1"/>
      <name val="Times New Roman"/>
      <family val="1"/>
    </font>
    <font>
      <b/>
      <sz val="11"/>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4DFEC"/>
        <bgColor rgb="FF000000"/>
      </patternFill>
    </fill>
    <fill>
      <patternFill patternType="solid">
        <fgColor rgb="FFD9D9D9"/>
        <bgColor rgb="FF000000"/>
      </patternFill>
    </fill>
    <fill>
      <patternFill patternType="solid">
        <fgColor rgb="FFCCC0DA"/>
        <bgColor rgb="FF000000"/>
      </patternFill>
    </fill>
  </fills>
  <borders count="85">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s>
  <cellStyleXfs count="34">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cellStyleXfs>
  <cellXfs count="560">
    <xf numFmtId="0" fontId="0" fillId="0" borderId="0" xfId="0"/>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3" fontId="0" fillId="0" borderId="0" xfId="0" applyNumberFormat="1" applyAlignment="1">
      <alignment vertical="center"/>
    </xf>
    <xf numFmtId="166"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72" fontId="9" fillId="10" borderId="5" xfId="28" applyNumberFormat="1" applyFont="1" applyFill="1" applyBorder="1" applyAlignment="1" applyProtection="1">
      <alignmen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0" fontId="31" fillId="0" borderId="6" xfId="0" applyFont="1" applyBorder="1" applyAlignment="1">
      <alignment vertical="center" wrapText="1"/>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4" fontId="10" fillId="11" borderId="6" xfId="15" applyNumberFormat="1" applyFont="1" applyFill="1" applyBorder="1" applyAlignment="1">
      <alignment horizontal="center" vertical="center"/>
    </xf>
    <xf numFmtId="174"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4"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0" fontId="36" fillId="0" borderId="6" xfId="28" applyNumberFormat="1" applyFont="1" applyBorder="1" applyAlignment="1">
      <alignment vertical="center"/>
    </xf>
    <xf numFmtId="9" fontId="32" fillId="10" borderId="6" xfId="28" applyFont="1" applyFill="1" applyBorder="1" applyAlignment="1">
      <alignment horizontal="center" vertical="center" wrapText="1"/>
    </xf>
    <xf numFmtId="9" fontId="30" fillId="0" borderId="0" xfId="28" applyFont="1" applyAlignment="1">
      <alignment vertical="center"/>
    </xf>
    <xf numFmtId="175" fontId="14" fillId="0" borderId="6" xfId="14" applyNumberFormat="1" applyFont="1" applyBorder="1" applyAlignment="1">
      <alignment vertical="center"/>
    </xf>
    <xf numFmtId="175"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7"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176" fontId="8" fillId="0" borderId="69" xfId="26" applyNumberFormat="1" applyFont="1" applyBorder="1" applyAlignment="1">
      <alignment vertical="top" wrapText="1"/>
    </xf>
    <xf numFmtId="0" fontId="8" fillId="0" borderId="69" xfId="26" applyFont="1" applyBorder="1" applyAlignment="1">
      <alignment vertical="top" wrapText="1"/>
    </xf>
    <xf numFmtId="0" fontId="8" fillId="0" borderId="70" xfId="26" applyFont="1" applyBorder="1" applyAlignment="1">
      <alignment vertical="top" wrapText="1"/>
    </xf>
    <xf numFmtId="177" fontId="8" fillId="0" borderId="69" xfId="26" applyNumberFormat="1" applyFont="1" applyBorder="1" applyAlignment="1">
      <alignment horizontal="center" vertical="center" wrapText="1"/>
    </xf>
    <xf numFmtId="0" fontId="8" fillId="0" borderId="6" xfId="26" applyFont="1" applyBorder="1" applyAlignment="1">
      <alignment vertical="top" wrapText="1"/>
    </xf>
    <xf numFmtId="3" fontId="8" fillId="0" borderId="70" xfId="26" applyNumberFormat="1" applyFont="1" applyBorder="1" applyAlignment="1">
      <alignment vertical="center" wrapText="1"/>
    </xf>
    <xf numFmtId="3" fontId="8" fillId="0" borderId="71" xfId="26" applyNumberFormat="1" applyFont="1" applyBorder="1" applyAlignment="1">
      <alignment vertical="center" wrapText="1"/>
    </xf>
    <xf numFmtId="0" fontId="34" fillId="0" borderId="39" xfId="0" applyFont="1" applyBorder="1" applyAlignment="1">
      <alignment horizontal="center" vertical="center"/>
    </xf>
    <xf numFmtId="0" fontId="8" fillId="0" borderId="39" xfId="0" applyFont="1" applyBorder="1" applyAlignment="1">
      <alignment horizontal="center" vertical="center" wrapText="1"/>
    </xf>
    <xf numFmtId="9" fontId="30" fillId="0" borderId="6" xfId="28" applyFont="1" applyFill="1" applyBorder="1" applyAlignment="1">
      <alignment horizontal="center" vertical="center"/>
    </xf>
    <xf numFmtId="0" fontId="30" fillId="0" borderId="6" xfId="28" applyNumberFormat="1" applyFont="1" applyFill="1" applyBorder="1" applyAlignment="1">
      <alignment vertical="center" wrapText="1"/>
    </xf>
    <xf numFmtId="178" fontId="8" fillId="0" borderId="69" xfId="26" applyNumberFormat="1" applyFont="1" applyBorder="1" applyAlignment="1">
      <alignment horizontal="center" vertical="center" wrapText="1"/>
    </xf>
    <xf numFmtId="178" fontId="8" fillId="0" borderId="70" xfId="26" applyNumberFormat="1" applyFont="1" applyBorder="1" applyAlignment="1">
      <alignment horizontal="center" vertical="center" wrapText="1"/>
    </xf>
    <xf numFmtId="179" fontId="8" fillId="0" borderId="6" xfId="26" applyNumberFormat="1" applyFont="1" applyBorder="1" applyAlignment="1">
      <alignment vertical="center" wrapText="1"/>
    </xf>
    <xf numFmtId="0" fontId="34" fillId="0" borderId="11" xfId="0" applyFont="1" applyBorder="1" applyAlignment="1">
      <alignment horizontal="center" vertical="center"/>
    </xf>
    <xf numFmtId="0" fontId="8" fillId="0" borderId="11" xfId="0" applyFont="1" applyBorder="1" applyAlignment="1">
      <alignment horizontal="center" vertical="center" wrapText="1"/>
    </xf>
    <xf numFmtId="177" fontId="8" fillId="0" borderId="72" xfId="26" applyNumberFormat="1" applyFont="1" applyBorder="1" applyAlignment="1">
      <alignment horizontal="center" vertical="center" wrapText="1"/>
    </xf>
    <xf numFmtId="177" fontId="8" fillId="0" borderId="6" xfId="26" applyNumberFormat="1" applyFont="1" applyBorder="1" applyAlignment="1">
      <alignment horizontal="center" vertical="center" wrapText="1"/>
    </xf>
    <xf numFmtId="177" fontId="8" fillId="0" borderId="73" xfId="26" applyNumberFormat="1" applyFont="1" applyBorder="1" applyAlignment="1">
      <alignment horizontal="center" vertical="center" wrapText="1"/>
    </xf>
    <xf numFmtId="180" fontId="8" fillId="0" borderId="4" xfId="26" applyNumberFormat="1" applyFont="1" applyBorder="1" applyAlignment="1">
      <alignment vertical="center" wrapText="1"/>
    </xf>
    <xf numFmtId="181" fontId="34" fillId="0" borderId="11" xfId="0" applyNumberFormat="1" applyFont="1" applyBorder="1" applyAlignment="1">
      <alignment horizontal="center" vertical="center"/>
    </xf>
    <xf numFmtId="176" fontId="8" fillId="0" borderId="69" xfId="26" applyNumberFormat="1" applyFont="1" applyBorder="1" applyAlignment="1">
      <alignment horizontal="center" vertical="center" wrapText="1"/>
    </xf>
    <xf numFmtId="176" fontId="8" fillId="0" borderId="75" xfId="26" applyNumberFormat="1" applyFont="1" applyBorder="1" applyAlignment="1">
      <alignment horizontal="center" vertical="center" wrapText="1"/>
    </xf>
    <xf numFmtId="1" fontId="34" fillId="0" borderId="11" xfId="0" applyNumberFormat="1" applyFont="1" applyBorder="1" applyAlignment="1">
      <alignment horizontal="center" vertical="center"/>
    </xf>
    <xf numFmtId="0" fontId="34" fillId="0" borderId="69" xfId="0" applyFont="1" applyBorder="1" applyAlignment="1">
      <alignment vertical="center" wrapText="1"/>
    </xf>
    <xf numFmtId="0" fontId="34" fillId="0" borderId="73" xfId="0" applyFont="1" applyBorder="1" applyAlignment="1">
      <alignment vertical="center" wrapText="1"/>
    </xf>
    <xf numFmtId="0" fontId="8" fillId="0" borderId="0" xfId="26" applyFont="1" applyAlignment="1">
      <alignment vertical="top" wrapText="1"/>
    </xf>
    <xf numFmtId="0" fontId="8" fillId="0" borderId="70" xfId="26" applyFont="1" applyBorder="1" applyAlignment="1">
      <alignment horizontal="center" vertical="center" wrapText="1"/>
    </xf>
    <xf numFmtId="0" fontId="30" fillId="0" borderId="3" xfId="0" applyFont="1" applyBorder="1" applyAlignment="1">
      <alignment vertical="center"/>
    </xf>
    <xf numFmtId="0" fontId="34" fillId="0" borderId="9" xfId="0" applyFont="1" applyBorder="1" applyAlignment="1">
      <alignment horizontal="center" vertical="center"/>
    </xf>
    <xf numFmtId="0" fontId="34" fillId="0" borderId="75" xfId="0" applyFont="1" applyBorder="1" applyAlignment="1">
      <alignment vertical="center" wrapText="1"/>
    </xf>
    <xf numFmtId="0" fontId="34" fillId="0" borderId="77" xfId="0" applyFont="1" applyBorder="1" applyAlignment="1">
      <alignment vertical="center" wrapText="1"/>
    </xf>
    <xf numFmtId="0" fontId="34" fillId="0" borderId="73" xfId="0" applyFont="1" applyBorder="1" applyAlignment="1">
      <alignment wrapText="1"/>
    </xf>
    <xf numFmtId="0" fontId="8" fillId="0" borderId="6" xfId="26" quotePrefix="1" applyFont="1" applyBorder="1" applyAlignment="1">
      <alignment vertical="top" wrapText="1"/>
    </xf>
    <xf numFmtId="0" fontId="8" fillId="0" borderId="6" xfId="26" applyFont="1" applyBorder="1" applyAlignment="1">
      <alignment horizontal="center" vertical="center" wrapText="1"/>
    </xf>
    <xf numFmtId="9" fontId="8" fillId="0" borderId="6" xfId="26" applyNumberFormat="1" applyFont="1" applyBorder="1" applyAlignment="1">
      <alignment horizontal="center" vertical="center" wrapText="1"/>
    </xf>
    <xf numFmtId="9" fontId="30" fillId="0" borderId="6" xfId="0" applyNumberFormat="1" applyFont="1" applyBorder="1" applyAlignment="1">
      <alignment vertical="center"/>
    </xf>
    <xf numFmtId="9" fontId="34" fillId="0" borderId="39" xfId="0" applyNumberFormat="1" applyFont="1" applyBorder="1" applyAlignment="1">
      <alignment horizontal="center" vertical="center"/>
    </xf>
    <xf numFmtId="9" fontId="34" fillId="0" borderId="11" xfId="0" applyNumberFormat="1" applyFont="1" applyBorder="1" applyAlignment="1">
      <alignment horizontal="center" vertical="center"/>
    </xf>
    <xf numFmtId="10" fontId="8" fillId="0" borderId="38" xfId="0" applyNumberFormat="1" applyFont="1" applyBorder="1" applyAlignment="1">
      <alignment horizontal="center" vertical="center"/>
    </xf>
    <xf numFmtId="172" fontId="30" fillId="0" borderId="6" xfId="28" applyNumberFormat="1" applyFont="1" applyFill="1" applyBorder="1" applyAlignment="1">
      <alignment horizontal="center" vertical="center"/>
    </xf>
    <xf numFmtId="0" fontId="34" fillId="0" borderId="77" xfId="0" applyFont="1" applyBorder="1" applyAlignment="1">
      <alignment wrapText="1"/>
    </xf>
    <xf numFmtId="178" fontId="8" fillId="0" borderId="69" xfId="26" applyNumberFormat="1" applyFont="1" applyBorder="1" applyAlignment="1">
      <alignment horizontal="left" vertical="center" wrapText="1"/>
    </xf>
    <xf numFmtId="0" fontId="8" fillId="0" borderId="6" xfId="26" applyFont="1" applyBorder="1" applyAlignment="1">
      <alignment horizontal="left" vertical="center" wrapText="1"/>
    </xf>
    <xf numFmtId="178" fontId="8" fillId="0" borderId="72" xfId="26" applyNumberFormat="1" applyFont="1" applyBorder="1" applyAlignment="1">
      <alignment horizontal="left" vertical="center" wrapText="1"/>
    </xf>
    <xf numFmtId="0" fontId="8" fillId="0" borderId="74" xfId="26" applyFont="1" applyBorder="1" applyAlignment="1">
      <alignment horizontal="left" vertical="center" wrapText="1"/>
    </xf>
    <xf numFmtId="0" fontId="8" fillId="0" borderId="69" xfId="26" applyFont="1" applyBorder="1" applyAlignment="1">
      <alignment horizontal="left" vertical="center" wrapText="1"/>
    </xf>
    <xf numFmtId="0" fontId="8" fillId="0" borderId="72" xfId="26" applyFont="1" applyBorder="1" applyAlignment="1">
      <alignment horizontal="left" vertical="center" wrapText="1"/>
    </xf>
    <xf numFmtId="0" fontId="8" fillId="0" borderId="70" xfId="26" applyFont="1" applyBorder="1" applyAlignment="1">
      <alignment horizontal="left" vertical="center" wrapText="1"/>
    </xf>
    <xf numFmtId="0" fontId="8" fillId="0" borderId="71" xfId="26" applyFont="1" applyBorder="1" applyAlignment="1">
      <alignment horizontal="left" vertical="center" wrapText="1"/>
    </xf>
    <xf numFmtId="3" fontId="8" fillId="0" borderId="69" xfId="26" applyNumberFormat="1" applyFont="1" applyBorder="1" applyAlignment="1">
      <alignment horizontal="left" vertical="center" wrapText="1"/>
    </xf>
    <xf numFmtId="0" fontId="8" fillId="0" borderId="76" xfId="26" applyFont="1" applyBorder="1" applyAlignment="1">
      <alignment horizontal="left" vertical="center" wrapText="1"/>
    </xf>
    <xf numFmtId="182" fontId="8" fillId="0" borderId="70" xfId="26" applyNumberFormat="1" applyFont="1" applyBorder="1" applyAlignment="1">
      <alignment horizontal="left" vertical="center" wrapText="1"/>
    </xf>
    <xf numFmtId="9" fontId="8" fillId="0" borderId="6" xfId="26" applyNumberFormat="1" applyFont="1" applyBorder="1" applyAlignment="1">
      <alignment horizontal="left" vertical="center" wrapText="1"/>
    </xf>
    <xf numFmtId="177" fontId="8" fillId="0" borderId="69" xfId="26" applyNumberFormat="1" applyFont="1" applyBorder="1" applyAlignment="1">
      <alignment horizontal="left" vertical="center" wrapText="1"/>
    </xf>
    <xf numFmtId="0" fontId="14" fillId="0" borderId="6" xfId="0" applyFont="1" applyBorder="1" applyAlignment="1">
      <alignment horizontal="center" vertical="center" wrapText="1"/>
    </xf>
    <xf numFmtId="0" fontId="47" fillId="0" borderId="0" xfId="0" applyFont="1"/>
    <xf numFmtId="0" fontId="9" fillId="14" borderId="18" xfId="0" applyFont="1" applyFill="1" applyBorder="1" applyAlignment="1">
      <alignment wrapText="1"/>
    </xf>
    <xf numFmtId="0" fontId="9" fillId="0" borderId="1" xfId="0" applyFont="1" applyBorder="1" applyAlignment="1">
      <alignment wrapText="1"/>
    </xf>
    <xf numFmtId="0" fontId="9" fillId="14" borderId="46" xfId="0" applyFont="1" applyFill="1" applyBorder="1" applyAlignment="1">
      <alignment wrapText="1"/>
    </xf>
    <xf numFmtId="0" fontId="9" fillId="14" borderId="48" xfId="0" applyFont="1" applyFill="1" applyBorder="1" applyAlignment="1">
      <alignment wrapText="1"/>
    </xf>
    <xf numFmtId="0" fontId="9" fillId="15" borderId="0" xfId="0" applyFont="1" applyFill="1" applyAlignment="1">
      <alignment wrapText="1"/>
    </xf>
    <xf numFmtId="0" fontId="9" fillId="14" borderId="31" xfId="0" applyFont="1" applyFill="1" applyBorder="1" applyAlignment="1">
      <alignment wrapText="1"/>
    </xf>
    <xf numFmtId="0" fontId="9" fillId="14" borderId="20" xfId="0" applyFont="1" applyFill="1" applyBorder="1" applyAlignment="1">
      <alignment wrapText="1"/>
    </xf>
    <xf numFmtId="0" fontId="47" fillId="0" borderId="14" xfId="0" applyFont="1" applyBorder="1"/>
    <xf numFmtId="0" fontId="47" fillId="0" borderId="11" xfId="0" applyFont="1" applyBorder="1"/>
    <xf numFmtId="3" fontId="47" fillId="0" borderId="11" xfId="0" applyNumberFormat="1" applyFont="1" applyBorder="1"/>
    <xf numFmtId="0" fontId="47" fillId="0" borderId="10" xfId="0" applyFont="1" applyBorder="1"/>
    <xf numFmtId="3" fontId="47" fillId="0" borderId="14" xfId="0" applyNumberFormat="1" applyFont="1" applyBorder="1"/>
    <xf numFmtId="0" fontId="47" fillId="0" borderId="80" xfId="0" applyFont="1" applyBorder="1"/>
    <xf numFmtId="0" fontId="9" fillId="14" borderId="14" xfId="0" applyFont="1" applyFill="1" applyBorder="1" applyAlignment="1">
      <alignment wrapText="1"/>
    </xf>
    <xf numFmtId="0" fontId="47" fillId="0" borderId="60" xfId="0" applyFont="1" applyBorder="1"/>
    <xf numFmtId="9" fontId="47" fillId="0" borderId="60" xfId="0" applyNumberFormat="1" applyFont="1" applyBorder="1"/>
    <xf numFmtId="0" fontId="47" fillId="0" borderId="46" xfId="0" applyFont="1" applyBorder="1"/>
    <xf numFmtId="9" fontId="47" fillId="0" borderId="48" xfId="0" applyNumberFormat="1" applyFont="1" applyBorder="1"/>
    <xf numFmtId="0" fontId="9" fillId="0" borderId="4" xfId="0" applyFont="1" applyBorder="1" applyAlignment="1">
      <alignment wrapText="1"/>
    </xf>
    <xf numFmtId="0" fontId="9" fillId="16" borderId="19" xfId="0" applyFont="1" applyFill="1" applyBorder="1" applyAlignment="1">
      <alignment wrapText="1"/>
    </xf>
    <xf numFmtId="9" fontId="8" fillId="0" borderId="39" xfId="0" applyNumberFormat="1" applyFont="1" applyBorder="1" applyAlignment="1">
      <alignment horizontal="center" wrapText="1"/>
    </xf>
    <xf numFmtId="0" fontId="8" fillId="16" borderId="11" xfId="0" applyFont="1" applyFill="1" applyBorder="1" applyAlignment="1">
      <alignment horizontal="center" wrapText="1"/>
    </xf>
    <xf numFmtId="9" fontId="8" fillId="0" borderId="11" xfId="0" applyNumberFormat="1" applyFont="1" applyBorder="1" applyAlignment="1">
      <alignment horizontal="center" wrapText="1"/>
    </xf>
    <xf numFmtId="9" fontId="8" fillId="0" borderId="6" xfId="0" applyNumberFormat="1" applyFont="1" applyBorder="1" applyAlignment="1">
      <alignment horizontal="center" wrapText="1"/>
    </xf>
    <xf numFmtId="0" fontId="8" fillId="0" borderId="39" xfId="0" applyFont="1" applyBorder="1" applyAlignment="1">
      <alignment horizontal="center" wrapText="1"/>
    </xf>
    <xf numFmtId="9" fontId="8" fillId="0" borderId="4" xfId="0" applyNumberFormat="1" applyFont="1" applyBorder="1" applyAlignment="1">
      <alignment horizontal="center" wrapText="1"/>
    </xf>
    <xf numFmtId="9" fontId="8" fillId="16" borderId="4" xfId="0" applyNumberFormat="1" applyFont="1" applyFill="1" applyBorder="1" applyAlignment="1">
      <alignment horizontal="center" wrapText="1"/>
    </xf>
    <xf numFmtId="9" fontId="31" fillId="10" borderId="5" xfId="30" applyFont="1" applyFill="1" applyBorder="1" applyAlignment="1" applyProtection="1">
      <alignment horizontal="center" vertical="center" wrapText="1"/>
    </xf>
    <xf numFmtId="172" fontId="9" fillId="10" borderId="5" xfId="28" applyNumberFormat="1" applyFont="1" applyFill="1" applyBorder="1" applyAlignment="1" applyProtection="1">
      <alignment horizontal="center" vertical="center" wrapText="1"/>
    </xf>
    <xf numFmtId="0" fontId="9" fillId="0" borderId="3" xfId="0" applyFont="1" applyBorder="1" applyAlignment="1">
      <alignment horizontal="center" wrapText="1"/>
    </xf>
    <xf numFmtId="0" fontId="9" fillId="0" borderId="8" xfId="0" applyFont="1" applyBorder="1" applyAlignment="1">
      <alignment horizontal="center" wrapText="1"/>
    </xf>
    <xf numFmtId="0" fontId="31" fillId="16" borderId="81" xfId="0" applyFont="1" applyFill="1" applyBorder="1" applyAlignment="1">
      <alignment horizontal="center" wrapText="1"/>
    </xf>
    <xf numFmtId="0" fontId="9" fillId="16" borderId="81" xfId="0" applyFont="1" applyFill="1" applyBorder="1" applyAlignment="1">
      <alignment horizontal="center" wrapText="1"/>
    </xf>
    <xf numFmtId="0" fontId="9" fillId="0" borderId="5" xfId="0" applyFont="1" applyBorder="1" applyAlignment="1">
      <alignment horizontal="center" wrapText="1"/>
    </xf>
    <xf numFmtId="0" fontId="9" fillId="0" borderId="81" xfId="0" applyFont="1" applyBorder="1" applyAlignment="1">
      <alignment horizontal="center" wrapText="1"/>
    </xf>
    <xf numFmtId="9" fontId="8" fillId="16" borderId="11" xfId="0" applyNumberFormat="1" applyFont="1" applyFill="1" applyBorder="1" applyAlignment="1">
      <alignment horizontal="center" wrapText="1"/>
    </xf>
    <xf numFmtId="4" fontId="47" fillId="0" borderId="14" xfId="0" applyNumberFormat="1" applyFont="1" applyBorder="1"/>
    <xf numFmtId="4" fontId="47" fillId="0" borderId="11" xfId="0" applyNumberFormat="1" applyFont="1" applyBorder="1"/>
    <xf numFmtId="0" fontId="8" fillId="16" borderId="81" xfId="0" applyFont="1" applyFill="1" applyBorder="1" applyAlignment="1">
      <alignment horizontal="center" wrapText="1"/>
    </xf>
    <xf numFmtId="9" fontId="9" fillId="9" borderId="6" xfId="22" applyNumberFormat="1" applyFont="1" applyFill="1" applyBorder="1" applyAlignment="1">
      <alignment horizontal="center" vertical="center" wrapText="1"/>
    </xf>
    <xf numFmtId="9" fontId="8" fillId="16" borderId="11" xfId="28" applyFont="1" applyFill="1" applyBorder="1" applyAlignment="1">
      <alignment horizontal="center" wrapText="1"/>
    </xf>
    <xf numFmtId="10" fontId="8" fillId="10" borderId="5" xfId="30" applyNumberFormat="1" applyFont="1" applyFill="1" applyBorder="1" applyAlignment="1" applyProtection="1">
      <alignment horizontal="center" vertical="center" wrapText="1"/>
    </xf>
    <xf numFmtId="9" fontId="8" fillId="0" borderId="4" xfId="28" applyFont="1" applyBorder="1" applyAlignment="1">
      <alignment horizontal="center" wrapText="1"/>
    </xf>
    <xf numFmtId="9" fontId="8" fillId="16" borderId="4" xfId="28" applyFont="1" applyFill="1" applyBorder="1" applyAlignment="1">
      <alignment horizontal="center" wrapText="1"/>
    </xf>
    <xf numFmtId="9" fontId="8" fillId="0" borderId="6" xfId="28" applyFont="1" applyBorder="1" applyAlignment="1">
      <alignment horizontal="center" wrapText="1"/>
    </xf>
    <xf numFmtId="0" fontId="9" fillId="0" borderId="8" xfId="0" applyFont="1" applyBorder="1" applyAlignment="1">
      <alignment horizontal="center" vertical="center" wrapText="1"/>
    </xf>
    <xf numFmtId="0" fontId="31" fillId="16" borderId="81" xfId="0" applyFont="1" applyFill="1" applyBorder="1" applyAlignment="1">
      <alignment horizontal="center" vertical="center" wrapText="1"/>
    </xf>
    <xf numFmtId="0" fontId="9" fillId="16" borderId="81" xfId="0" applyFont="1" applyFill="1" applyBorder="1" applyAlignment="1">
      <alignment horizontal="center" vertical="center" wrapText="1"/>
    </xf>
    <xf numFmtId="0" fontId="9" fillId="0" borderId="4" xfId="0" applyFont="1" applyBorder="1" applyAlignment="1">
      <alignment horizontal="left" vertical="center" wrapText="1"/>
    </xf>
    <xf numFmtId="0" fontId="9" fillId="16" borderId="19" xfId="0" applyFont="1" applyFill="1" applyBorder="1" applyAlignment="1">
      <alignment horizontal="left" vertical="center" wrapText="1"/>
    </xf>
    <xf numFmtId="0" fontId="8" fillId="16" borderId="81" xfId="0" applyFont="1" applyFill="1" applyBorder="1" applyAlignment="1">
      <alignment horizontal="center" vertical="center" wrapText="1"/>
    </xf>
    <xf numFmtId="0" fontId="30" fillId="9" borderId="3" xfId="0" applyFont="1" applyFill="1" applyBorder="1" applyAlignment="1">
      <alignment vertical="center"/>
    </xf>
    <xf numFmtId="169" fontId="47" fillId="0" borderId="18" xfId="10" applyFont="1" applyFill="1" applyBorder="1"/>
    <xf numFmtId="169" fontId="47" fillId="0" borderId="11" xfId="10" applyFont="1" applyFill="1" applyBorder="1"/>
    <xf numFmtId="9" fontId="47" fillId="0" borderId="45" xfId="28" applyFont="1" applyBorder="1"/>
    <xf numFmtId="169" fontId="47" fillId="0" borderId="46" xfId="10" applyFont="1" applyFill="1" applyBorder="1"/>
    <xf numFmtId="169" fontId="47" fillId="0" borderId="14" xfId="10" applyFont="1" applyBorder="1"/>
    <xf numFmtId="169" fontId="47" fillId="0" borderId="18" xfId="10" applyFont="1" applyBorder="1"/>
    <xf numFmtId="169" fontId="47" fillId="0" borderId="11" xfId="10" applyFont="1" applyBorder="1"/>
    <xf numFmtId="169" fontId="47" fillId="0" borderId="46" xfId="10" applyFont="1" applyBorder="1"/>
    <xf numFmtId="169" fontId="47" fillId="0" borderId="14" xfId="10" applyFont="1" applyFill="1" applyBorder="1"/>
    <xf numFmtId="0" fontId="8" fillId="0" borderId="8" xfId="0" applyFont="1" applyBorder="1" applyAlignment="1">
      <alignment horizontal="center" wrapText="1"/>
    </xf>
    <xf numFmtId="0" fontId="9" fillId="0" borderId="40" xfId="0" applyFont="1" applyBorder="1" applyAlignment="1">
      <alignment horizontal="center" vertical="center" wrapText="1"/>
    </xf>
    <xf numFmtId="0" fontId="34" fillId="16" borderId="5" xfId="0" applyFont="1" applyFill="1" applyBorder="1" applyAlignment="1">
      <alignment horizontal="center" vertical="center" wrapText="1"/>
    </xf>
    <xf numFmtId="0" fontId="34" fillId="16" borderId="81" xfId="0" applyFont="1" applyFill="1" applyBorder="1" applyAlignment="1">
      <alignment horizontal="center" vertical="center" wrapText="1"/>
    </xf>
    <xf numFmtId="0" fontId="9" fillId="9" borderId="3" xfId="22" applyFont="1" applyFill="1" applyBorder="1" applyAlignment="1">
      <alignment horizontal="center" vertical="center" wrapText="1"/>
    </xf>
    <xf numFmtId="0" fontId="9" fillId="14" borderId="2" xfId="0" applyFont="1" applyFill="1" applyBorder="1" applyAlignment="1">
      <alignment wrapText="1"/>
    </xf>
    <xf numFmtId="0" fontId="47" fillId="0" borderId="6" xfId="0" applyFont="1" applyBorder="1"/>
    <xf numFmtId="9" fontId="0" fillId="0" borderId="6" xfId="28" applyFont="1" applyBorder="1" applyAlignment="1">
      <alignment vertical="center"/>
    </xf>
    <xf numFmtId="9" fontId="47" fillId="0" borderId="39" xfId="10" applyNumberFormat="1" applyFont="1" applyBorder="1"/>
    <xf numFmtId="9" fontId="47" fillId="0" borderId="46" xfId="10" applyNumberFormat="1" applyFont="1" applyBorder="1"/>
    <xf numFmtId="9" fontId="47" fillId="0" borderId="46" xfId="0" applyNumberFormat="1" applyFont="1" applyBorder="1"/>
    <xf numFmtId="9" fontId="47" fillId="0" borderId="39" xfId="0" applyNumberFormat="1" applyFont="1" applyBorder="1"/>
    <xf numFmtId="2" fontId="8" fillId="0" borderId="13" xfId="22" applyNumberFormat="1" applyFont="1" applyBorder="1" applyAlignment="1">
      <alignment horizontal="justify" vertical="center" wrapText="1"/>
    </xf>
    <xf numFmtId="2" fontId="8" fillId="0" borderId="23" xfId="22" applyNumberFormat="1" applyFont="1" applyBorder="1" applyAlignment="1">
      <alignment horizontal="justify" vertical="center" wrapText="1"/>
    </xf>
    <xf numFmtId="2" fontId="8" fillId="0" borderId="6" xfId="22" applyNumberFormat="1" applyFont="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31" fillId="0" borderId="29" xfId="22" applyNumberFormat="1" applyFon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9" fontId="31" fillId="0" borderId="8" xfId="22" applyNumberFormat="1" applyFont="1" applyBorder="1" applyAlignment="1">
      <alignment horizontal="center" vertical="center" wrapText="1"/>
    </xf>
    <xf numFmtId="9" fontId="31" fillId="0" borderId="11" xfId="22" applyNumberFormat="1" applyFont="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0" fontId="9" fillId="0" borderId="3" xfId="22"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2" fontId="8" fillId="0" borderId="20" xfId="22" applyNumberFormat="1" applyFont="1" applyBorder="1" applyAlignment="1">
      <alignment horizontal="justify"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31" fillId="0" borderId="29" xfId="30" applyFont="1" applyFill="1" applyBorder="1" applyAlignment="1" applyProtection="1">
      <alignment horizontal="center" vertical="center" wrapText="1"/>
    </xf>
    <xf numFmtId="9" fontId="31" fillId="0" borderId="7" xfId="30" applyFont="1" applyFill="1" applyBorder="1" applyAlignment="1" applyProtection="1">
      <alignment horizontal="center" vertical="center" wrapText="1"/>
    </xf>
    <xf numFmtId="9" fontId="31" fillId="0" borderId="8" xfId="30" applyFont="1" applyFill="1" applyBorder="1" applyAlignment="1" applyProtection="1">
      <alignment horizontal="center" vertical="center" wrapText="1"/>
    </xf>
    <xf numFmtId="9" fontId="31" fillId="0" borderId="44" xfId="30" applyFont="1" applyFill="1" applyBorder="1" applyAlignment="1" applyProtection="1">
      <alignment horizontal="center" vertical="center" wrapText="1"/>
    </xf>
    <xf numFmtId="9" fontId="31" fillId="0" borderId="45" xfId="30" applyFont="1" applyFill="1" applyBorder="1" applyAlignment="1" applyProtection="1">
      <alignment horizontal="center" vertical="center" wrapText="1"/>
    </xf>
    <xf numFmtId="9" fontId="31" fillId="0" borderId="46" xfId="30" applyFont="1" applyFill="1" applyBorder="1" applyAlignment="1" applyProtection="1">
      <alignment horizontal="center" vertical="center" wrapText="1"/>
    </xf>
    <xf numFmtId="9" fontId="31" fillId="0" borderId="6" xfId="30" applyFont="1" applyFill="1" applyBorder="1" applyAlignment="1" applyProtection="1">
      <alignment horizontal="center" vertical="center" wrapText="1"/>
    </xf>
    <xf numFmtId="9" fontId="31" fillId="0" borderId="5" xfId="30" applyFont="1" applyFill="1" applyBorder="1" applyAlignment="1" applyProtection="1">
      <alignment horizontal="center" vertical="center" wrapText="1"/>
    </xf>
    <xf numFmtId="9" fontId="31" fillId="0" borderId="16" xfId="30" applyFont="1" applyFill="1" applyBorder="1" applyAlignment="1" applyProtection="1">
      <alignment horizontal="center" vertical="center" wrapText="1"/>
    </xf>
    <xf numFmtId="9" fontId="31"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50" fillId="9" borderId="35" xfId="0" applyNumberFormat="1" applyFont="1" applyFill="1" applyBorder="1" applyAlignment="1">
      <alignment horizontal="center" vertical="center"/>
    </xf>
    <xf numFmtId="0" fontId="50" fillId="9" borderId="37" xfId="0" applyFont="1" applyFill="1" applyBorder="1" applyAlignment="1">
      <alignment horizontal="center" vertical="center"/>
    </xf>
    <xf numFmtId="0" fontId="50" fillId="9" borderId="1" xfId="0" applyFont="1" applyFill="1" applyBorder="1" applyAlignment="1">
      <alignment horizontal="center" vertical="center"/>
    </xf>
    <xf numFmtId="0" fontId="50" fillId="9" borderId="2" xfId="0" applyFont="1" applyFill="1" applyBorder="1" applyAlignment="1">
      <alignment horizontal="center" vertical="center"/>
    </xf>
    <xf numFmtId="0" fontId="50" fillId="9" borderId="47" xfId="0" applyFont="1" applyFill="1" applyBorder="1" applyAlignment="1">
      <alignment horizontal="center" vertical="center"/>
    </xf>
    <xf numFmtId="0" fontId="50" fillId="9" borderId="48" xfId="0" applyFont="1" applyFill="1" applyBorder="1" applyAlignment="1">
      <alignment horizontal="center" vertical="center"/>
    </xf>
    <xf numFmtId="0" fontId="9" fillId="13" borderId="32"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38" fillId="9" borderId="55" xfId="0" applyFont="1" applyFill="1" applyBorder="1" applyAlignment="1">
      <alignment horizontal="center" vertical="center"/>
    </xf>
    <xf numFmtId="0" fontId="38" fillId="9" borderId="56" xfId="0" applyFont="1" applyFill="1" applyBorder="1" applyAlignment="1">
      <alignment horizontal="center" vertical="center"/>
    </xf>
    <xf numFmtId="0" fontId="38" fillId="9" borderId="57" xfId="0" applyFont="1" applyFill="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9" fillId="14" borderId="47" xfId="0" applyFont="1" applyFill="1" applyBorder="1" applyAlignment="1">
      <alignment wrapText="1"/>
    </xf>
    <xf numFmtId="0" fontId="9" fillId="14" borderId="45" xfId="0" applyFont="1" applyFill="1" applyBorder="1" applyAlignment="1">
      <alignment wrapText="1"/>
    </xf>
    <xf numFmtId="0" fontId="9" fillId="14" borderId="79" xfId="0" applyFont="1" applyFill="1" applyBorder="1" applyAlignment="1">
      <alignment wrapText="1"/>
    </xf>
    <xf numFmtId="0" fontId="9" fillId="13" borderId="33"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14" borderId="32" xfId="0" applyFont="1" applyFill="1" applyBorder="1" applyAlignment="1">
      <alignment wrapText="1"/>
    </xf>
    <xf numFmtId="0" fontId="9" fillId="14" borderId="33" xfId="0" applyFont="1" applyFill="1" applyBorder="1" applyAlignment="1">
      <alignment wrapText="1"/>
    </xf>
    <xf numFmtId="0" fontId="9" fillId="14" borderId="78" xfId="0" applyFont="1" applyFill="1" applyBorder="1" applyAlignment="1">
      <alignment wrapText="1"/>
    </xf>
    <xf numFmtId="0" fontId="9" fillId="9" borderId="45" xfId="22" applyFont="1" applyFill="1" applyBorder="1" applyAlignment="1">
      <alignment horizontal="left" vertical="center" wrapText="1"/>
    </xf>
    <xf numFmtId="2" fontId="8" fillId="0" borderId="14" xfId="0" applyNumberFormat="1" applyFont="1" applyBorder="1" applyAlignment="1">
      <alignment horizontal="left" vertical="center" wrapText="1"/>
    </xf>
    <xf numFmtId="0" fontId="42" fillId="0" borderId="23" xfId="0" applyFont="1" applyBorder="1"/>
    <xf numFmtId="9" fontId="34" fillId="0" borderId="29" xfId="22" applyNumberFormat="1" applyFont="1" applyBorder="1" applyAlignment="1">
      <alignment horizontal="left" vertical="center" wrapText="1"/>
    </xf>
    <xf numFmtId="9" fontId="34" fillId="0" borderId="7" xfId="22" applyNumberFormat="1" applyFont="1" applyBorder="1" applyAlignment="1">
      <alignment horizontal="left" vertical="center" wrapText="1"/>
    </xf>
    <xf numFmtId="9" fontId="34" fillId="0" borderId="8" xfId="22" applyNumberFormat="1" applyFont="1" applyBorder="1" applyAlignment="1">
      <alignment horizontal="left" vertical="center" wrapText="1"/>
    </xf>
    <xf numFmtId="9" fontId="34" fillId="0" borderId="15" xfId="22" applyNumberFormat="1" applyFont="1" applyBorder="1" applyAlignment="1">
      <alignment horizontal="left" vertical="center" wrapText="1"/>
    </xf>
    <xf numFmtId="9" fontId="34" fillId="0" borderId="10" xfId="22" applyNumberFormat="1" applyFont="1" applyBorder="1" applyAlignment="1">
      <alignment horizontal="left" vertical="center" wrapText="1"/>
    </xf>
    <xf numFmtId="9" fontId="34" fillId="0" borderId="11" xfId="22" applyNumberFormat="1" applyFont="1" applyBorder="1" applyAlignment="1">
      <alignment horizontal="left" vertical="center" wrapText="1"/>
    </xf>
    <xf numFmtId="2" fontId="8" fillId="0" borderId="20" xfId="0" applyNumberFormat="1" applyFont="1" applyBorder="1" applyAlignment="1">
      <alignment horizontal="left" vertical="center" wrapText="1"/>
    </xf>
    <xf numFmtId="0" fontId="42" fillId="0" borderId="13" xfId="0" applyFont="1" applyBorder="1"/>
    <xf numFmtId="2" fontId="8" fillId="0" borderId="13" xfId="0" applyNumberFormat="1" applyFont="1" applyBorder="1" applyAlignment="1">
      <alignment horizontal="left" vertical="center" wrapText="1"/>
    </xf>
    <xf numFmtId="9" fontId="8" fillId="0" borderId="29" xfId="22" applyNumberFormat="1" applyFont="1" applyBorder="1" applyAlignment="1">
      <alignment horizontal="left" vertical="center" wrapText="1"/>
    </xf>
    <xf numFmtId="9" fontId="8" fillId="0" borderId="7" xfId="22" applyNumberFormat="1" applyFont="1" applyBorder="1" applyAlignment="1">
      <alignment horizontal="left" vertical="center" wrapText="1"/>
    </xf>
    <xf numFmtId="9" fontId="8" fillId="0" borderId="8" xfId="22" applyNumberFormat="1" applyFont="1" applyBorder="1" applyAlignment="1">
      <alignment horizontal="left" vertical="center" wrapText="1"/>
    </xf>
    <xf numFmtId="9" fontId="8" fillId="0" borderId="15" xfId="22" applyNumberFormat="1" applyFont="1" applyBorder="1" applyAlignment="1">
      <alignment horizontal="left" vertical="center" wrapText="1"/>
    </xf>
    <xf numFmtId="9" fontId="8" fillId="0" borderId="10" xfId="22" applyNumberFormat="1" applyFont="1" applyBorder="1" applyAlignment="1">
      <alignment horizontal="left" vertical="center" wrapText="1"/>
    </xf>
    <xf numFmtId="9" fontId="8" fillId="0" borderId="11" xfId="22" applyNumberFormat="1" applyFont="1" applyBorder="1" applyAlignment="1">
      <alignment horizontal="left" vertical="center" wrapText="1"/>
    </xf>
    <xf numFmtId="9" fontId="34" fillId="0" borderId="6"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9" fontId="34" fillId="0" borderId="5" xfId="30" applyFont="1" applyFill="1" applyBorder="1" applyAlignment="1" applyProtection="1">
      <alignment horizontal="center" vertical="center" wrapText="1"/>
    </xf>
    <xf numFmtId="9" fontId="34" fillId="0" borderId="28" xfId="30" applyFont="1" applyFill="1" applyBorder="1" applyAlignment="1" applyProtection="1">
      <alignment horizontal="center" vertical="center" wrapText="1"/>
    </xf>
    <xf numFmtId="9" fontId="34" fillId="0" borderId="29" xfId="30" applyFont="1" applyFill="1" applyBorder="1" applyAlignment="1" applyProtection="1">
      <alignment horizontal="center" vertical="center" wrapText="1"/>
    </xf>
    <xf numFmtId="9" fontId="34" fillId="0" borderId="7" xfId="30" applyFont="1" applyFill="1" applyBorder="1" applyAlignment="1" applyProtection="1">
      <alignment horizontal="center" vertical="center" wrapText="1"/>
    </xf>
    <xf numFmtId="9" fontId="34" fillId="0" borderId="8" xfId="30" applyFont="1" applyFill="1" applyBorder="1" applyAlignment="1" applyProtection="1">
      <alignment horizontal="center" vertical="center" wrapText="1"/>
    </xf>
    <xf numFmtId="9" fontId="34" fillId="0" borderId="44" xfId="30" applyFont="1" applyFill="1" applyBorder="1" applyAlignment="1" applyProtection="1">
      <alignment horizontal="center" vertical="center" wrapText="1"/>
    </xf>
    <xf numFmtId="9" fontId="34" fillId="0" borderId="45" xfId="30" applyFont="1" applyFill="1" applyBorder="1" applyAlignment="1" applyProtection="1">
      <alignment horizontal="center" vertical="center" wrapText="1"/>
    </xf>
    <xf numFmtId="9" fontId="34" fillId="0" borderId="46" xfId="30" applyFont="1" applyFill="1" applyBorder="1" applyAlignment="1" applyProtection="1">
      <alignment horizontal="center" vertical="center" wrapText="1"/>
    </xf>
    <xf numFmtId="2" fontId="8" fillId="0" borderId="1" xfId="0" applyNumberFormat="1" applyFont="1" applyBorder="1" applyAlignment="1">
      <alignment horizontal="justify" vertical="center" wrapText="1"/>
    </xf>
    <xf numFmtId="0" fontId="42" fillId="0" borderId="47" xfId="0" applyFont="1" applyBorder="1" applyAlignment="1">
      <alignment horizontal="justify" vertical="center" wrapText="1"/>
    </xf>
    <xf numFmtId="9" fontId="8" fillId="0" borderId="30" xfId="22" applyNumberFormat="1" applyFont="1" applyBorder="1" applyAlignment="1">
      <alignment horizontal="center" vertical="center" wrapText="1"/>
    </xf>
    <xf numFmtId="9" fontId="8" fillId="0" borderId="0" xfId="22" applyNumberFormat="1" applyFont="1" applyAlignment="1">
      <alignment horizontal="center"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34" fillId="0" borderId="69" xfId="22" applyNumberFormat="1" applyFont="1" applyBorder="1" applyAlignment="1">
      <alignment horizontal="center" vertical="center" wrapText="1"/>
    </xf>
    <xf numFmtId="2" fontId="8" fillId="0" borderId="20" xfId="0" applyNumberFormat="1" applyFont="1" applyBorder="1" applyAlignment="1">
      <alignment horizontal="justify" vertical="center" wrapText="1"/>
    </xf>
    <xf numFmtId="0" fontId="42" fillId="0" borderId="13" xfId="0" applyFont="1" applyBorder="1" applyAlignment="1">
      <alignment horizontal="justify" vertical="center" wrapText="1"/>
    </xf>
    <xf numFmtId="9" fontId="8" fillId="0" borderId="69" xfId="22" applyNumberFormat="1" applyFont="1" applyBorder="1" applyAlignment="1">
      <alignment horizontal="center" vertical="center" wrapText="1"/>
    </xf>
    <xf numFmtId="9" fontId="8" fillId="0" borderId="72" xfId="22" applyNumberFormat="1" applyFont="1" applyBorder="1" applyAlignment="1">
      <alignment horizontal="center" vertical="center" wrapText="1"/>
    </xf>
    <xf numFmtId="9" fontId="34" fillId="0" borderId="83" xfId="22" applyNumberFormat="1" applyFont="1" applyBorder="1" applyAlignment="1">
      <alignment horizontal="center" vertical="center" wrapText="1"/>
    </xf>
    <xf numFmtId="9" fontId="34" fillId="0" borderId="7" xfId="22" applyNumberFormat="1" applyFont="1" applyBorder="1" applyAlignment="1">
      <alignment horizontal="center" vertical="center" wrapText="1"/>
    </xf>
    <xf numFmtId="9" fontId="34" fillId="0" borderId="84" xfId="22" applyNumberFormat="1" applyFont="1" applyBorder="1" applyAlignment="1">
      <alignment horizontal="center" vertical="center" wrapText="1"/>
    </xf>
    <xf numFmtId="9" fontId="34" fillId="0" borderId="74" xfId="22" applyNumberFormat="1" applyFont="1" applyBorder="1" applyAlignment="1">
      <alignment horizontal="center" vertical="center" wrapText="1"/>
    </xf>
    <xf numFmtId="9" fontId="34" fillId="0" borderId="82" xfId="22" applyNumberFormat="1" applyFont="1" applyBorder="1" applyAlignment="1">
      <alignment horizontal="center" vertical="center" wrapText="1"/>
    </xf>
    <xf numFmtId="9" fontId="34" fillId="0" borderId="77" xfId="22" applyNumberFormat="1" applyFont="1" applyBorder="1" applyAlignment="1">
      <alignment horizontal="center" vertical="center" wrapText="1"/>
    </xf>
    <xf numFmtId="2" fontId="8" fillId="0" borderId="13" xfId="0" applyNumberFormat="1" applyFont="1" applyBorder="1" applyAlignment="1">
      <alignment horizontal="justify" vertical="center" wrapText="1"/>
    </xf>
    <xf numFmtId="0" fontId="34" fillId="9" borderId="83" xfId="0" applyFont="1" applyFill="1" applyBorder="1" applyAlignment="1">
      <alignment horizontal="center" vertical="center" wrapText="1"/>
    </xf>
    <xf numFmtId="0" fontId="34" fillId="9" borderId="7" xfId="0" applyFont="1" applyFill="1" applyBorder="1" applyAlignment="1">
      <alignment horizontal="center" vertical="center" wrapText="1"/>
    </xf>
    <xf numFmtId="0" fontId="34" fillId="9" borderId="84" xfId="0" applyFont="1" applyFill="1" applyBorder="1" applyAlignment="1">
      <alignment horizontal="center" vertical="center" wrapText="1"/>
    </xf>
    <xf numFmtId="0" fontId="34" fillId="9" borderId="74" xfId="0" applyFont="1" applyFill="1" applyBorder="1" applyAlignment="1">
      <alignment horizontal="center" vertical="center" wrapText="1"/>
    </xf>
    <xf numFmtId="0" fontId="34" fillId="9" borderId="82" xfId="0" applyFont="1" applyFill="1" applyBorder="1" applyAlignment="1">
      <alignment horizontal="center" vertical="center" wrapText="1"/>
    </xf>
    <xf numFmtId="0" fontId="34" fillId="9" borderId="77" xfId="0" applyFont="1" applyFill="1" applyBorder="1" applyAlignment="1">
      <alignment horizontal="center" vertical="center" wrapText="1"/>
    </xf>
    <xf numFmtId="0" fontId="48" fillId="9" borderId="69" xfId="0" applyFont="1" applyFill="1" applyBorder="1" applyAlignment="1">
      <alignment horizontal="center" vertical="center" wrapText="1"/>
    </xf>
    <xf numFmtId="0" fontId="8" fillId="9" borderId="83"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4" xfId="0" applyFont="1" applyFill="1" applyBorder="1" applyAlignment="1">
      <alignment horizontal="center" vertical="center" wrapText="1"/>
    </xf>
    <xf numFmtId="0" fontId="8" fillId="9" borderId="74" xfId="0" applyFont="1" applyFill="1" applyBorder="1" applyAlignment="1">
      <alignment horizontal="center" vertical="center" wrapText="1"/>
    </xf>
    <xf numFmtId="0" fontId="8" fillId="9" borderId="82" xfId="0" applyFont="1" applyFill="1" applyBorder="1" applyAlignment="1">
      <alignment horizontal="center" vertical="center" wrapText="1"/>
    </xf>
    <xf numFmtId="0" fontId="8" fillId="9" borderId="77" xfId="0" applyFont="1" applyFill="1" applyBorder="1" applyAlignment="1">
      <alignment horizontal="center" vertical="center" wrapText="1"/>
    </xf>
    <xf numFmtId="0" fontId="49" fillId="9" borderId="83" xfId="0" applyFont="1" applyFill="1" applyBorder="1" applyAlignment="1">
      <alignment horizontal="left" vertical="center" wrapText="1"/>
    </xf>
    <xf numFmtId="0" fontId="49" fillId="9" borderId="7" xfId="0" applyFont="1" applyFill="1" applyBorder="1" applyAlignment="1">
      <alignment horizontal="left" vertical="center" wrapText="1"/>
    </xf>
    <xf numFmtId="0" fontId="49" fillId="9" borderId="84" xfId="0" applyFont="1" applyFill="1" applyBorder="1" applyAlignment="1">
      <alignment horizontal="left" vertical="center" wrapText="1"/>
    </xf>
    <xf numFmtId="0" fontId="49" fillId="9" borderId="74" xfId="0" applyFont="1" applyFill="1" applyBorder="1" applyAlignment="1">
      <alignment horizontal="left" vertical="center" wrapText="1"/>
    </xf>
    <xf numFmtId="0" fontId="49" fillId="9" borderId="82" xfId="0" applyFont="1" applyFill="1" applyBorder="1" applyAlignment="1">
      <alignment horizontal="left" vertical="center" wrapText="1"/>
    </xf>
    <xf numFmtId="0" fontId="49" fillId="9" borderId="77" xfId="0" applyFont="1" applyFill="1" applyBorder="1" applyAlignment="1">
      <alignment horizontal="left" vertical="center" wrapText="1"/>
    </xf>
    <xf numFmtId="2" fontId="8" fillId="0" borderId="14" xfId="0" applyNumberFormat="1" applyFont="1" applyBorder="1" applyAlignment="1">
      <alignment horizontal="justify" vertical="center" wrapText="1"/>
    </xf>
    <xf numFmtId="9" fontId="30" fillId="0" borderId="29" xfId="22" applyNumberFormat="1" applyFont="1" applyBorder="1" applyAlignment="1">
      <alignment horizontal="center" vertical="center" wrapText="1"/>
    </xf>
    <xf numFmtId="9" fontId="30" fillId="0" borderId="7" xfId="22" applyNumberFormat="1" applyFont="1" applyBorder="1" applyAlignment="1">
      <alignment horizontal="center" vertical="center" wrapText="1"/>
    </xf>
    <xf numFmtId="9" fontId="30" fillId="0" borderId="8"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0" xfId="22" applyNumberFormat="1" applyFont="1" applyBorder="1" applyAlignment="1">
      <alignment horizontal="center" vertical="center" wrapText="1"/>
    </xf>
    <xf numFmtId="9" fontId="30" fillId="0" borderId="11" xfId="22" applyNumberFormat="1" applyFont="1" applyBorder="1" applyAlignment="1">
      <alignment horizontal="center" vertical="center" wrapText="1"/>
    </xf>
    <xf numFmtId="9" fontId="30" fillId="0" borderId="6"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9" fontId="30" fillId="0" borderId="5" xfId="30" applyFont="1" applyFill="1" applyBorder="1" applyAlignment="1" applyProtection="1">
      <alignment horizontal="center" vertical="center" wrapText="1"/>
    </xf>
    <xf numFmtId="9" fontId="30" fillId="0" borderId="28" xfId="30" applyFont="1" applyFill="1" applyBorder="1" applyAlignment="1" applyProtection="1">
      <alignment horizontal="center" vertical="center" wrapText="1"/>
    </xf>
    <xf numFmtId="9" fontId="3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8"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9" fontId="30" fillId="0" borderId="46" xfId="30" applyFont="1" applyFill="1" applyBorder="1" applyAlignment="1" applyProtection="1">
      <alignment horizontal="center" vertical="center" wrapText="1"/>
    </xf>
    <xf numFmtId="2" fontId="8" fillId="0" borderId="13" xfId="22" applyNumberFormat="1" applyFont="1" applyBorder="1" applyAlignment="1">
      <alignment vertical="center" wrapText="1"/>
    </xf>
    <xf numFmtId="0" fontId="42" fillId="0" borderId="13" xfId="0" applyFont="1" applyBorder="1" applyAlignment="1">
      <alignment vertical="center"/>
    </xf>
    <xf numFmtId="9" fontId="30" fillId="0" borderId="59" xfId="22" applyNumberFormat="1" applyFont="1" applyBorder="1" applyAlignment="1">
      <alignment horizontal="center" vertical="center" wrapText="1"/>
    </xf>
    <xf numFmtId="9" fontId="30" fillId="0" borderId="60" xfId="22" applyNumberFormat="1" applyFont="1" applyBorder="1" applyAlignment="1">
      <alignment horizontal="center" vertical="center" wrapText="1"/>
    </xf>
    <xf numFmtId="9" fontId="30" fillId="0" borderId="6" xfId="30" applyFont="1" applyFill="1" applyBorder="1" applyAlignment="1" applyProtection="1">
      <alignment horizontal="left" vertical="center" wrapText="1"/>
    </xf>
    <xf numFmtId="9" fontId="30" fillId="0" borderId="16" xfId="30" applyFont="1" applyFill="1" applyBorder="1" applyAlignment="1" applyProtection="1">
      <alignment horizontal="left" vertical="center" wrapText="1"/>
    </xf>
    <xf numFmtId="9" fontId="30" fillId="0" borderId="5" xfId="30" applyFont="1" applyFill="1" applyBorder="1" applyAlignment="1" applyProtection="1">
      <alignment horizontal="left" vertical="center" wrapText="1"/>
    </xf>
    <xf numFmtId="9" fontId="30" fillId="0" borderId="28" xfId="30" applyFont="1" applyFill="1" applyBorder="1" applyAlignment="1" applyProtection="1">
      <alignment horizontal="left" vertical="center" wrapText="1"/>
    </xf>
    <xf numFmtId="9" fontId="30" fillId="0" borderId="29" xfId="30" applyFont="1" applyFill="1" applyBorder="1" applyAlignment="1" applyProtection="1">
      <alignment horizontal="left" vertical="center" wrapText="1"/>
    </xf>
    <xf numFmtId="9" fontId="30" fillId="0" borderId="7" xfId="30" applyFont="1" applyFill="1" applyBorder="1" applyAlignment="1" applyProtection="1">
      <alignment horizontal="left" vertical="center" wrapText="1"/>
    </xf>
    <xf numFmtId="9" fontId="30" fillId="0" borderId="8" xfId="30" applyFont="1" applyFill="1" applyBorder="1" applyAlignment="1" applyProtection="1">
      <alignment horizontal="left" vertical="center" wrapText="1"/>
    </xf>
    <xf numFmtId="9" fontId="30" fillId="0" borderId="44" xfId="30" applyFont="1" applyFill="1" applyBorder="1" applyAlignment="1" applyProtection="1">
      <alignment horizontal="left" vertical="center" wrapText="1"/>
    </xf>
    <xf numFmtId="9" fontId="30" fillId="0" borderId="45" xfId="30" applyFont="1" applyFill="1" applyBorder="1" applyAlignment="1" applyProtection="1">
      <alignment horizontal="left" vertical="center" wrapText="1"/>
    </xf>
    <xf numFmtId="9" fontId="30" fillId="0" borderId="46" xfId="30" applyFont="1" applyFill="1" applyBorder="1" applyAlignment="1" applyProtection="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9" fillId="12" borderId="6" xfId="22" applyFont="1" applyFill="1" applyBorder="1" applyAlignment="1">
      <alignment horizontal="center"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9" fillId="9" borderId="6" xfId="22" applyFont="1" applyFill="1" applyBorder="1" applyAlignment="1">
      <alignment horizontal="left" vertical="center" wrapText="1"/>
    </xf>
    <xf numFmtId="0" fontId="32" fillId="10" borderId="3"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38" xfId="0"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32" fillId="10" borderId="6" xfId="0" applyFont="1" applyFill="1" applyBorder="1" applyAlignment="1">
      <alignment horizontal="center" vertical="center"/>
    </xf>
    <xf numFmtId="14" fontId="39" fillId="0" borderId="6" xfId="0" applyNumberFormat="1" applyFont="1" applyBorder="1" applyAlignment="1">
      <alignment horizontal="center" vertical="center"/>
    </xf>
    <xf numFmtId="0" fontId="39" fillId="0" borderId="6" xfId="0" applyFont="1" applyBorder="1" applyAlignment="1">
      <alignment horizontal="center" vertical="center"/>
    </xf>
    <xf numFmtId="0" fontId="32" fillId="10" borderId="29"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5"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0" xfId="0" applyFont="1" applyFill="1" applyAlignment="1">
      <alignment horizontal="center" vertical="center"/>
    </xf>
    <xf numFmtId="0" fontId="32" fillId="10" borderId="10" xfId="0" applyFont="1" applyFill="1" applyBorder="1" applyAlignment="1">
      <alignment horizontal="center" vertical="center"/>
    </xf>
    <xf numFmtId="0" fontId="32" fillId="10" borderId="12" xfId="0" applyFont="1" applyFill="1" applyBorder="1" applyAlignment="1">
      <alignment horizontal="left" vertical="center"/>
    </xf>
    <xf numFmtId="0" fontId="32" fillId="10" borderId="38" xfId="0" applyFont="1" applyFill="1" applyBorder="1" applyAlignment="1">
      <alignment horizontal="left" vertical="center"/>
    </xf>
    <xf numFmtId="0" fontId="32" fillId="10" borderId="39" xfId="0" applyFont="1" applyFill="1" applyBorder="1" applyAlignment="1">
      <alignment horizontal="left"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12" xfId="0" applyFont="1" applyBorder="1" applyAlignment="1">
      <alignment horizontal="center" vertical="center"/>
    </xf>
    <xf numFmtId="0" fontId="32" fillId="10" borderId="15" xfId="0" applyFont="1" applyFill="1" applyBorder="1" applyAlignment="1">
      <alignment horizontal="left" vertical="center"/>
    </xf>
    <xf numFmtId="0" fontId="32" fillId="10" borderId="10" xfId="0" applyFont="1" applyFill="1" applyBorder="1" applyAlignment="1">
      <alignment horizontal="left" vertical="center"/>
    </xf>
    <xf numFmtId="0" fontId="32" fillId="10" borderId="11" xfId="0" applyFont="1" applyFill="1" applyBorder="1" applyAlignment="1">
      <alignment horizontal="left" vertical="center"/>
    </xf>
    <xf numFmtId="0" fontId="32" fillId="12" borderId="6" xfId="22" applyFont="1" applyFill="1" applyBorder="1" applyAlignment="1">
      <alignment horizontal="center" vertical="center" wrapText="1"/>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9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5"/>
  <sheetViews>
    <sheetView showGridLines="0" topLeftCell="A24" zoomScale="70" zoomScaleNormal="70" workbookViewId="0">
      <selection activeCell="D42" sqref="D42"/>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4.5703125" style="1" bestFit="1" customWidth="1"/>
    <col min="18"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42"/>
      <c r="B1" s="345"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v>
      </c>
      <c r="AC1" s="355"/>
      <c r="AD1" s="355"/>
      <c r="AE1" s="356"/>
    </row>
    <row r="2" spans="1:31" ht="30.75" customHeight="1" thickBot="1" x14ac:dyDescent="0.3">
      <c r="A2" s="343"/>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3</v>
      </c>
      <c r="AC2" s="355"/>
      <c r="AD2" s="355"/>
      <c r="AE2" s="356"/>
    </row>
    <row r="3" spans="1:31" ht="24" customHeight="1" thickBot="1" x14ac:dyDescent="0.3">
      <c r="A3" s="343"/>
      <c r="B3" s="348" t="s">
        <v>4</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5</v>
      </c>
      <c r="AC3" s="355"/>
      <c r="AD3" s="355"/>
      <c r="AE3" s="356"/>
    </row>
    <row r="4" spans="1:31" ht="21.75" customHeight="1" thickBot="1" x14ac:dyDescent="0.3">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6</v>
      </c>
      <c r="AC4" s="358"/>
      <c r="AD4" s="358"/>
      <c r="AE4" s="359"/>
    </row>
    <row r="5" spans="1:31" ht="9" customHeight="1" thickBot="1" x14ac:dyDescent="0.3">
      <c r="A5" s="2"/>
      <c r="B5" s="96"/>
      <c r="C5" s="97"/>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99" t="s">
        <v>7</v>
      </c>
      <c r="B7" s="300"/>
      <c r="C7" s="337" t="s">
        <v>28</v>
      </c>
      <c r="D7" s="299" t="s">
        <v>8</v>
      </c>
      <c r="E7" s="305"/>
      <c r="F7" s="305"/>
      <c r="G7" s="305"/>
      <c r="H7" s="300"/>
      <c r="I7" s="329">
        <v>45327</v>
      </c>
      <c r="J7" s="330"/>
      <c r="K7" s="299" t="s">
        <v>9</v>
      </c>
      <c r="L7" s="300"/>
      <c r="M7" s="321" t="s">
        <v>10</v>
      </c>
      <c r="N7" s="322"/>
      <c r="O7" s="310"/>
      <c r="P7" s="311"/>
      <c r="Q7" s="3"/>
      <c r="R7" s="3"/>
      <c r="S7" s="3"/>
      <c r="T7" s="3"/>
      <c r="U7" s="3"/>
      <c r="V7" s="3"/>
      <c r="W7" s="3"/>
      <c r="X7" s="3"/>
      <c r="Y7" s="3"/>
      <c r="Z7" s="4"/>
      <c r="AA7" s="3"/>
      <c r="AB7" s="3"/>
      <c r="AD7" s="6"/>
      <c r="AE7" s="7"/>
    </row>
    <row r="8" spans="1:31" x14ac:dyDescent="0.25">
      <c r="A8" s="301"/>
      <c r="B8" s="302"/>
      <c r="C8" s="338"/>
      <c r="D8" s="301"/>
      <c r="E8" s="306"/>
      <c r="F8" s="306"/>
      <c r="G8" s="306"/>
      <c r="H8" s="302"/>
      <c r="I8" s="331"/>
      <c r="J8" s="332"/>
      <c r="K8" s="301"/>
      <c r="L8" s="302"/>
      <c r="M8" s="340" t="s">
        <v>11</v>
      </c>
      <c r="N8" s="341"/>
      <c r="O8" s="323"/>
      <c r="P8" s="324"/>
      <c r="Q8" s="3"/>
      <c r="R8" s="3"/>
      <c r="S8" s="3"/>
      <c r="T8" s="3"/>
      <c r="U8" s="3"/>
      <c r="V8" s="3"/>
      <c r="W8" s="3"/>
      <c r="X8" s="3"/>
      <c r="Y8" s="3"/>
      <c r="Z8" s="4"/>
      <c r="AA8" s="3"/>
      <c r="AB8" s="3"/>
      <c r="AD8" s="6"/>
      <c r="AE8" s="7"/>
    </row>
    <row r="9" spans="1:31" ht="15.75" thickBot="1" x14ac:dyDescent="0.3">
      <c r="A9" s="303"/>
      <c r="B9" s="304"/>
      <c r="C9" s="339"/>
      <c r="D9" s="303"/>
      <c r="E9" s="307"/>
      <c r="F9" s="307"/>
      <c r="G9" s="307"/>
      <c r="H9" s="304"/>
      <c r="I9" s="333"/>
      <c r="J9" s="334"/>
      <c r="K9" s="303"/>
      <c r="L9" s="304"/>
      <c r="M9" s="325" t="s">
        <v>12</v>
      </c>
      <c r="N9" s="326"/>
      <c r="O9" s="327" t="s">
        <v>449</v>
      </c>
      <c r="P9" s="328"/>
      <c r="Q9" s="3"/>
      <c r="R9" s="3"/>
      <c r="S9" s="3"/>
      <c r="T9" s="3"/>
      <c r="U9" s="3"/>
      <c r="V9" s="3"/>
      <c r="W9" s="3"/>
      <c r="X9" s="3"/>
      <c r="Y9" s="3"/>
      <c r="Z9" s="4"/>
      <c r="AA9" s="3"/>
      <c r="AB9" s="3"/>
      <c r="AD9" s="6"/>
      <c r="AE9" s="7"/>
    </row>
    <row r="10" spans="1:31" ht="15" customHeight="1" thickBot="1" x14ac:dyDescent="0.3">
      <c r="A10" s="76"/>
      <c r="B10" s="77"/>
      <c r="C10" s="77"/>
      <c r="D10" s="8"/>
      <c r="E10" s="8"/>
      <c r="F10" s="8"/>
      <c r="G10" s="8"/>
      <c r="H10" s="8"/>
      <c r="I10" s="73"/>
      <c r="J10" s="73"/>
      <c r="K10" s="8"/>
      <c r="L10" s="8"/>
      <c r="M10" s="74"/>
      <c r="N10" s="74"/>
      <c r="O10" s="75"/>
      <c r="P10" s="75"/>
      <c r="Q10" s="77"/>
      <c r="R10" s="77"/>
      <c r="S10" s="77"/>
      <c r="T10" s="77"/>
      <c r="U10" s="77"/>
      <c r="V10" s="77"/>
      <c r="W10" s="77"/>
      <c r="X10" s="77"/>
      <c r="Y10" s="77"/>
      <c r="Z10" s="78"/>
      <c r="AA10" s="77"/>
      <c r="AB10" s="77"/>
      <c r="AD10" s="79"/>
      <c r="AE10" s="80"/>
    </row>
    <row r="11" spans="1:31" ht="15" customHeight="1" x14ac:dyDescent="0.25">
      <c r="A11" s="299" t="s">
        <v>13</v>
      </c>
      <c r="B11" s="300"/>
      <c r="C11" s="274" t="s">
        <v>14</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x14ac:dyDescent="0.25">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x14ac:dyDescent="0.3">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08" t="s">
        <v>15</v>
      </c>
      <c r="B15" s="309"/>
      <c r="C15" s="318" t="s">
        <v>16</v>
      </c>
      <c r="D15" s="319"/>
      <c r="E15" s="319"/>
      <c r="F15" s="319"/>
      <c r="G15" s="319"/>
      <c r="H15" s="319"/>
      <c r="I15" s="319"/>
      <c r="J15" s="319"/>
      <c r="K15" s="320"/>
      <c r="L15" s="335" t="s">
        <v>17</v>
      </c>
      <c r="M15" s="368"/>
      <c r="N15" s="368"/>
      <c r="O15" s="368"/>
      <c r="P15" s="368"/>
      <c r="Q15" s="336"/>
      <c r="R15" s="369" t="s">
        <v>18</v>
      </c>
      <c r="S15" s="370"/>
      <c r="T15" s="370"/>
      <c r="U15" s="370"/>
      <c r="V15" s="370"/>
      <c r="W15" s="370"/>
      <c r="X15" s="371"/>
      <c r="Y15" s="335" t="s">
        <v>19</v>
      </c>
      <c r="Z15" s="336"/>
      <c r="AA15" s="360" t="s">
        <v>20</v>
      </c>
      <c r="AB15" s="361"/>
      <c r="AC15" s="361"/>
      <c r="AD15" s="361"/>
      <c r="AE15" s="362"/>
    </row>
    <row r="16" spans="1:31" ht="9" customHeight="1" thickBot="1" x14ac:dyDescent="0.3">
      <c r="A16" s="5"/>
      <c r="B16" s="3"/>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6"/>
      <c r="AE16" s="7"/>
    </row>
    <row r="17" spans="1:41" s="15" customFormat="1" ht="37.5" customHeight="1" thickBot="1" x14ac:dyDescent="0.3">
      <c r="A17" s="308" t="s">
        <v>21</v>
      </c>
      <c r="B17" s="309"/>
      <c r="C17" s="360" t="s">
        <v>22</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73" t="s">
        <v>23</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5"/>
      <c r="AF19" s="177"/>
      <c r="AG19" s="177"/>
      <c r="AH19" s="177"/>
      <c r="AI19" s="177"/>
      <c r="AJ19" s="177"/>
      <c r="AK19" s="177"/>
      <c r="AL19" s="177"/>
      <c r="AM19" s="177"/>
      <c r="AN19" s="177"/>
      <c r="AO19" s="177"/>
    </row>
    <row r="20" spans="1:41" ht="32.1" customHeight="1" x14ac:dyDescent="0.25">
      <c r="A20" s="178" t="s">
        <v>24</v>
      </c>
      <c r="B20" s="365" t="s">
        <v>25</v>
      </c>
      <c r="C20" s="366"/>
      <c r="D20" s="366"/>
      <c r="E20" s="366"/>
      <c r="F20" s="366"/>
      <c r="G20" s="366"/>
      <c r="H20" s="366"/>
      <c r="I20" s="366"/>
      <c r="J20" s="366"/>
      <c r="K20" s="366"/>
      <c r="L20" s="366"/>
      <c r="M20" s="366"/>
      <c r="N20" s="366"/>
      <c r="O20" s="367"/>
      <c r="P20" s="374" t="s">
        <v>26</v>
      </c>
      <c r="Q20" s="374"/>
      <c r="R20" s="374"/>
      <c r="S20" s="374"/>
      <c r="T20" s="374"/>
      <c r="U20" s="374"/>
      <c r="V20" s="374"/>
      <c r="W20" s="374"/>
      <c r="X20" s="374"/>
      <c r="Y20" s="374"/>
      <c r="Z20" s="374"/>
      <c r="AA20" s="374"/>
      <c r="AB20" s="374"/>
      <c r="AC20" s="374"/>
      <c r="AD20" s="374"/>
      <c r="AE20" s="375"/>
      <c r="AF20" s="177"/>
      <c r="AG20" s="177"/>
      <c r="AH20" s="177"/>
      <c r="AI20" s="177"/>
      <c r="AJ20" s="177"/>
      <c r="AK20" s="177"/>
      <c r="AL20" s="177"/>
      <c r="AM20" s="177"/>
      <c r="AN20" s="177"/>
      <c r="AO20" s="177"/>
    </row>
    <row r="21" spans="1:41" ht="32.1" customHeight="1" x14ac:dyDescent="0.25">
      <c r="A21" s="179" t="s">
        <v>27</v>
      </c>
      <c r="B21" s="178" t="s">
        <v>28</v>
      </c>
      <c r="C21" s="180" t="s">
        <v>29</v>
      </c>
      <c r="D21" s="180" t="s">
        <v>30</v>
      </c>
      <c r="E21" s="180" t="s">
        <v>31</v>
      </c>
      <c r="F21" s="180" t="s">
        <v>32</v>
      </c>
      <c r="G21" s="180" t="s">
        <v>33</v>
      </c>
      <c r="H21" s="180" t="s">
        <v>34</v>
      </c>
      <c r="I21" s="180" t="s">
        <v>35</v>
      </c>
      <c r="J21" s="180" t="s">
        <v>36</v>
      </c>
      <c r="K21" s="180" t="s">
        <v>37</v>
      </c>
      <c r="L21" s="180" t="s">
        <v>38</v>
      </c>
      <c r="M21" s="180" t="s">
        <v>39</v>
      </c>
      <c r="N21" s="180" t="s">
        <v>40</v>
      </c>
      <c r="O21" s="181" t="s">
        <v>41</v>
      </c>
      <c r="P21" s="182" t="s">
        <v>42</v>
      </c>
      <c r="Q21" s="178" t="s">
        <v>28</v>
      </c>
      <c r="R21" s="180" t="s">
        <v>29</v>
      </c>
      <c r="S21" s="180" t="s">
        <v>30</v>
      </c>
      <c r="T21" s="180" t="s">
        <v>31</v>
      </c>
      <c r="U21" s="180" t="s">
        <v>32</v>
      </c>
      <c r="V21" s="180" t="s">
        <v>33</v>
      </c>
      <c r="W21" s="180" t="s">
        <v>34</v>
      </c>
      <c r="X21" s="180" t="s">
        <v>35</v>
      </c>
      <c r="Y21" s="180" t="s">
        <v>36</v>
      </c>
      <c r="Z21" s="180" t="s">
        <v>37</v>
      </c>
      <c r="AA21" s="180" t="s">
        <v>38</v>
      </c>
      <c r="AB21" s="180" t="s">
        <v>39</v>
      </c>
      <c r="AC21" s="180" t="s">
        <v>40</v>
      </c>
      <c r="AD21" s="181" t="s">
        <v>43</v>
      </c>
      <c r="AE21" s="183" t="s">
        <v>44</v>
      </c>
      <c r="AF21" s="177"/>
      <c r="AG21" s="177"/>
      <c r="AH21" s="177"/>
      <c r="AI21" s="177"/>
      <c r="AJ21" s="177"/>
      <c r="AK21" s="177"/>
      <c r="AL21" s="177"/>
      <c r="AM21" s="177"/>
      <c r="AN21" s="177"/>
      <c r="AO21" s="177"/>
    </row>
    <row r="22" spans="1:41" ht="32.1" customHeight="1" x14ac:dyDescent="0.25">
      <c r="A22" s="184" t="s">
        <v>45</v>
      </c>
      <c r="B22" s="234" t="s">
        <v>42</v>
      </c>
      <c r="C22" s="236">
        <v>18593800</v>
      </c>
      <c r="D22" s="236" t="s">
        <v>42</v>
      </c>
      <c r="E22" s="236" t="s">
        <v>42</v>
      </c>
      <c r="F22" s="236" t="s">
        <v>42</v>
      </c>
      <c r="G22" s="236" t="s">
        <v>42</v>
      </c>
      <c r="H22" s="236" t="s">
        <v>42</v>
      </c>
      <c r="I22" s="236" t="s">
        <v>42</v>
      </c>
      <c r="J22" s="236" t="s">
        <v>42</v>
      </c>
      <c r="K22" s="236" t="s">
        <v>42</v>
      </c>
      <c r="L22" s="236" t="s">
        <v>42</v>
      </c>
      <c r="M22" s="236" t="s">
        <v>42</v>
      </c>
      <c r="N22" s="231">
        <f>SUM(B22:M22)</f>
        <v>18593800</v>
      </c>
      <c r="O22" s="188" t="s">
        <v>42</v>
      </c>
      <c r="P22" s="184" t="s">
        <v>46</v>
      </c>
      <c r="Q22" s="234">
        <v>136430693</v>
      </c>
      <c r="R22" s="236" t="s">
        <v>47</v>
      </c>
      <c r="S22" s="236">
        <v>15400000</v>
      </c>
      <c r="T22" s="236">
        <v>17148000</v>
      </c>
      <c r="U22" s="236">
        <v>34440000</v>
      </c>
      <c r="V22" s="236" t="s">
        <v>47</v>
      </c>
      <c r="W22" s="236">
        <v>98526307</v>
      </c>
      <c r="X22" s="236" t="s">
        <v>47</v>
      </c>
      <c r="Y22" s="236" t="s">
        <v>47</v>
      </c>
      <c r="Z22" s="236" t="s">
        <v>47</v>
      </c>
      <c r="AA22" s="236" t="s">
        <v>47</v>
      </c>
      <c r="AB22" s="236" t="s">
        <v>48</v>
      </c>
      <c r="AC22" s="236">
        <f>SUM(Q22:AB22)</f>
        <v>301945000</v>
      </c>
      <c r="AD22" s="177" t="s">
        <v>42</v>
      </c>
      <c r="AE22" s="190" t="s">
        <v>42</v>
      </c>
      <c r="AF22" s="177"/>
      <c r="AG22" s="177"/>
      <c r="AH22" s="177"/>
      <c r="AI22" s="177"/>
      <c r="AJ22" s="177"/>
      <c r="AK22" s="177"/>
      <c r="AL22" s="177"/>
      <c r="AM22" s="177"/>
      <c r="AN22" s="177"/>
      <c r="AO22" s="177"/>
    </row>
    <row r="23" spans="1:41" ht="32.1" customHeight="1" x14ac:dyDescent="0.25">
      <c r="A23" s="191" t="s">
        <v>49</v>
      </c>
      <c r="B23" s="234" t="s">
        <v>42</v>
      </c>
      <c r="C23" s="236" t="s">
        <v>42</v>
      </c>
      <c r="D23" s="236" t="s">
        <v>42</v>
      </c>
      <c r="E23" s="236" t="s">
        <v>42</v>
      </c>
      <c r="F23" s="236" t="s">
        <v>42</v>
      </c>
      <c r="G23" s="236" t="s">
        <v>42</v>
      </c>
      <c r="H23" s="236" t="s">
        <v>42</v>
      </c>
      <c r="I23" s="236" t="s">
        <v>42</v>
      </c>
      <c r="J23" s="236" t="s">
        <v>42</v>
      </c>
      <c r="K23" s="236" t="s">
        <v>42</v>
      </c>
      <c r="L23" s="236" t="s">
        <v>42</v>
      </c>
      <c r="M23" s="236" t="s">
        <v>42</v>
      </c>
      <c r="N23" s="231">
        <f t="shared" ref="N23:N25" si="0">SUM(B23:M23)</f>
        <v>0</v>
      </c>
      <c r="O23" s="188" t="s">
        <v>50</v>
      </c>
      <c r="P23" s="191" t="s">
        <v>51</v>
      </c>
      <c r="Q23" s="234">
        <v>0</v>
      </c>
      <c r="R23" s="236" t="s">
        <v>42</v>
      </c>
      <c r="S23" s="236" t="s">
        <v>42</v>
      </c>
      <c r="T23" s="236" t="s">
        <v>42</v>
      </c>
      <c r="U23" s="236" t="s">
        <v>42</v>
      </c>
      <c r="V23" s="236" t="s">
        <v>42</v>
      </c>
      <c r="W23" s="236" t="s">
        <v>42</v>
      </c>
      <c r="X23" s="236" t="s">
        <v>42</v>
      </c>
      <c r="Y23" s="236" t="s">
        <v>42</v>
      </c>
      <c r="Z23" s="236" t="s">
        <v>42</v>
      </c>
      <c r="AA23" s="236" t="s">
        <v>42</v>
      </c>
      <c r="AB23" s="236" t="s">
        <v>42</v>
      </c>
      <c r="AC23" s="231">
        <f t="shared" ref="AC23:AC25" si="1">SUM(Q23:AB23)</f>
        <v>0</v>
      </c>
      <c r="AD23" s="247">
        <v>0</v>
      </c>
      <c r="AE23" s="193">
        <f>+AC23/AC22</f>
        <v>0</v>
      </c>
      <c r="AF23" s="177"/>
      <c r="AG23" s="177"/>
      <c r="AH23" s="177"/>
      <c r="AI23" s="177"/>
      <c r="AJ23" s="177"/>
      <c r="AK23" s="177"/>
      <c r="AL23" s="177"/>
      <c r="AM23" s="177"/>
      <c r="AN23" s="177"/>
      <c r="AO23" s="177"/>
    </row>
    <row r="24" spans="1:41" ht="32.1" customHeight="1" x14ac:dyDescent="0.25">
      <c r="A24" s="191" t="s">
        <v>52</v>
      </c>
      <c r="B24" s="234" t="s">
        <v>42</v>
      </c>
      <c r="C24" s="236" t="s">
        <v>42</v>
      </c>
      <c r="D24" s="236" t="s">
        <v>42</v>
      </c>
      <c r="E24" s="236" t="s">
        <v>42</v>
      </c>
      <c r="F24" s="236" t="s">
        <v>42</v>
      </c>
      <c r="G24" s="236" t="s">
        <v>42</v>
      </c>
      <c r="H24" s="236" t="s">
        <v>42</v>
      </c>
      <c r="I24" s="236" t="s">
        <v>42</v>
      </c>
      <c r="J24" s="236" t="s">
        <v>42</v>
      </c>
      <c r="K24" s="236" t="s">
        <v>42</v>
      </c>
      <c r="L24" s="236" t="s">
        <v>42</v>
      </c>
      <c r="M24" s="236" t="s">
        <v>42</v>
      </c>
      <c r="N24" s="231">
        <f t="shared" si="0"/>
        <v>0</v>
      </c>
      <c r="O24" s="188" t="s">
        <v>42</v>
      </c>
      <c r="P24" s="191" t="s">
        <v>45</v>
      </c>
      <c r="Q24" s="234" t="s">
        <v>47</v>
      </c>
      <c r="R24" s="236">
        <v>7000000</v>
      </c>
      <c r="S24" s="236">
        <v>20825116</v>
      </c>
      <c r="T24" s="236">
        <v>22365116</v>
      </c>
      <c r="U24" s="236">
        <v>23065116</v>
      </c>
      <c r="V24" s="236">
        <v>56105116</v>
      </c>
      <c r="W24" s="236">
        <v>22365116</v>
      </c>
      <c r="X24" s="236">
        <v>27965116</v>
      </c>
      <c r="Y24" s="236">
        <v>22365116</v>
      </c>
      <c r="Z24" s="236">
        <v>27965116</v>
      </c>
      <c r="AA24" s="236">
        <v>22365116</v>
      </c>
      <c r="AB24" s="236">
        <v>49558956</v>
      </c>
      <c r="AC24" s="231">
        <f t="shared" si="1"/>
        <v>301945000</v>
      </c>
      <c r="AD24" s="186" t="s">
        <v>42</v>
      </c>
      <c r="AE24" s="192" t="s">
        <v>42</v>
      </c>
      <c r="AF24" s="177"/>
      <c r="AG24" s="177"/>
      <c r="AH24" s="177"/>
      <c r="AI24" s="177"/>
      <c r="AJ24" s="177"/>
      <c r="AK24" s="177"/>
      <c r="AL24" s="177"/>
      <c r="AM24" s="177"/>
      <c r="AN24" s="177"/>
      <c r="AO24" s="177"/>
    </row>
    <row r="25" spans="1:41" ht="32.1" customHeight="1" thickBot="1" x14ac:dyDescent="0.3">
      <c r="A25" s="178" t="s">
        <v>53</v>
      </c>
      <c r="B25" s="230">
        <v>5810700</v>
      </c>
      <c r="C25" s="237" t="s">
        <v>42</v>
      </c>
      <c r="D25" s="237" t="s">
        <v>42</v>
      </c>
      <c r="E25" s="237" t="s">
        <v>42</v>
      </c>
      <c r="F25" s="237" t="s">
        <v>42</v>
      </c>
      <c r="G25" s="237" t="s">
        <v>42</v>
      </c>
      <c r="H25" s="237" t="s">
        <v>42</v>
      </c>
      <c r="I25" s="237" t="s">
        <v>42</v>
      </c>
      <c r="J25" s="237" t="s">
        <v>42</v>
      </c>
      <c r="K25" s="237" t="s">
        <v>42</v>
      </c>
      <c r="L25" s="237" t="s">
        <v>42</v>
      </c>
      <c r="M25" s="237" t="s">
        <v>42</v>
      </c>
      <c r="N25" s="231">
        <f t="shared" si="0"/>
        <v>5810700</v>
      </c>
      <c r="O25" s="232">
        <f>+N25/N22</f>
        <v>0.31250739493809765</v>
      </c>
      <c r="P25" s="178" t="s">
        <v>53</v>
      </c>
      <c r="Q25" s="235">
        <v>0</v>
      </c>
      <c r="R25" s="237" t="s">
        <v>42</v>
      </c>
      <c r="S25" s="237" t="s">
        <v>42</v>
      </c>
      <c r="T25" s="237" t="s">
        <v>42</v>
      </c>
      <c r="U25" s="237" t="s">
        <v>42</v>
      </c>
      <c r="V25" s="237" t="s">
        <v>42</v>
      </c>
      <c r="W25" s="237" t="s">
        <v>42</v>
      </c>
      <c r="X25" s="237" t="s">
        <v>42</v>
      </c>
      <c r="Y25" s="237" t="s">
        <v>42</v>
      </c>
      <c r="Z25" s="237" t="s">
        <v>42</v>
      </c>
      <c r="AA25" s="237" t="s">
        <v>42</v>
      </c>
      <c r="AB25" s="237" t="s">
        <v>42</v>
      </c>
      <c r="AC25" s="233">
        <f t="shared" si="1"/>
        <v>0</v>
      </c>
      <c r="AD25" s="248">
        <v>0</v>
      </c>
      <c r="AE25" s="195">
        <f>+AC25/AC24</f>
        <v>0</v>
      </c>
      <c r="AF25" s="177"/>
      <c r="AG25" s="177"/>
      <c r="AH25" s="177"/>
      <c r="AI25" s="177"/>
      <c r="AJ25" s="177"/>
      <c r="AK25" s="177"/>
      <c r="AL25" s="177"/>
      <c r="AM25" s="177"/>
      <c r="AN25" s="177"/>
      <c r="AO25" s="177"/>
    </row>
    <row r="26" spans="1:41" customFormat="1" ht="16.5" customHeight="1" thickBot="1" x14ac:dyDescent="0.3"/>
    <row r="27" spans="1:41" ht="33.950000000000003" customHeight="1" x14ac:dyDescent="0.25">
      <c r="A27" s="294" t="s">
        <v>54</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6"/>
    </row>
    <row r="28" spans="1:41" ht="15" customHeight="1" x14ac:dyDescent="0.25">
      <c r="A28" s="270" t="s">
        <v>55</v>
      </c>
      <c r="B28" s="272" t="s">
        <v>56</v>
      </c>
      <c r="C28" s="272"/>
      <c r="D28" s="272" t="s">
        <v>57</v>
      </c>
      <c r="E28" s="272"/>
      <c r="F28" s="272"/>
      <c r="G28" s="272"/>
      <c r="H28" s="272"/>
      <c r="I28" s="272"/>
      <c r="J28" s="272"/>
      <c r="K28" s="272"/>
      <c r="L28" s="272"/>
      <c r="M28" s="272"/>
      <c r="N28" s="272"/>
      <c r="O28" s="272"/>
      <c r="P28" s="272" t="s">
        <v>40</v>
      </c>
      <c r="Q28" s="272" t="s">
        <v>58</v>
      </c>
      <c r="R28" s="272"/>
      <c r="S28" s="272"/>
      <c r="T28" s="272"/>
      <c r="U28" s="272"/>
      <c r="V28" s="272"/>
      <c r="W28" s="272"/>
      <c r="X28" s="272"/>
      <c r="Y28" s="272" t="s">
        <v>59</v>
      </c>
      <c r="Z28" s="272"/>
      <c r="AA28" s="272"/>
      <c r="AB28" s="272"/>
      <c r="AC28" s="272"/>
      <c r="AD28" s="272"/>
      <c r="AE28" s="297"/>
    </row>
    <row r="29" spans="1:41" ht="27" customHeight="1" x14ac:dyDescent="0.25">
      <c r="A29" s="270"/>
      <c r="B29" s="272"/>
      <c r="C29" s="272"/>
      <c r="D29" s="95" t="s">
        <v>28</v>
      </c>
      <c r="E29" s="95" t="s">
        <v>29</v>
      </c>
      <c r="F29" s="95" t="s">
        <v>30</v>
      </c>
      <c r="G29" s="95" t="s">
        <v>31</v>
      </c>
      <c r="H29" s="95" t="s">
        <v>32</v>
      </c>
      <c r="I29" s="95" t="s">
        <v>33</v>
      </c>
      <c r="J29" s="95" t="s">
        <v>34</v>
      </c>
      <c r="K29" s="95" t="s">
        <v>35</v>
      </c>
      <c r="L29" s="95" t="s">
        <v>36</v>
      </c>
      <c r="M29" s="95" t="s">
        <v>37</v>
      </c>
      <c r="N29" s="95" t="s">
        <v>38</v>
      </c>
      <c r="O29" s="95" t="s">
        <v>39</v>
      </c>
      <c r="P29" s="272"/>
      <c r="Q29" s="272"/>
      <c r="R29" s="272"/>
      <c r="S29" s="272"/>
      <c r="T29" s="272"/>
      <c r="U29" s="272"/>
      <c r="V29" s="272"/>
      <c r="W29" s="272"/>
      <c r="X29" s="272"/>
      <c r="Y29" s="272"/>
      <c r="Z29" s="272"/>
      <c r="AA29" s="272"/>
      <c r="AB29" s="272"/>
      <c r="AC29" s="272"/>
      <c r="AD29" s="272"/>
      <c r="AE29" s="297"/>
    </row>
    <row r="30" spans="1:41" ht="60.75" customHeight="1" thickBot="1" x14ac:dyDescent="0.3">
      <c r="A30" s="99" t="s">
        <v>27</v>
      </c>
      <c r="B30" s="372"/>
      <c r="C30" s="372"/>
      <c r="D30" s="98"/>
      <c r="E30" s="98"/>
      <c r="F30" s="98"/>
      <c r="G30" s="98"/>
      <c r="H30" s="98"/>
      <c r="I30" s="98"/>
      <c r="J30" s="98"/>
      <c r="K30" s="98"/>
      <c r="L30" s="98"/>
      <c r="M30" s="98"/>
      <c r="N30" s="98"/>
      <c r="O30" s="98"/>
      <c r="P30" s="100">
        <f>SUM(D30:O30)</f>
        <v>0</v>
      </c>
      <c r="Q30" s="363"/>
      <c r="R30" s="363"/>
      <c r="S30" s="363"/>
      <c r="T30" s="363"/>
      <c r="U30" s="363"/>
      <c r="V30" s="363"/>
      <c r="W30" s="363"/>
      <c r="X30" s="363"/>
      <c r="Y30" s="363"/>
      <c r="Z30" s="363"/>
      <c r="AA30" s="363"/>
      <c r="AB30" s="363"/>
      <c r="AC30" s="363"/>
      <c r="AD30" s="363"/>
      <c r="AE30" s="364"/>
    </row>
    <row r="31" spans="1:41" ht="12" customHeight="1" thickBot="1" x14ac:dyDescent="0.3">
      <c r="A31" s="102"/>
      <c r="B31" s="103"/>
      <c r="C31" s="103"/>
      <c r="D31" s="8"/>
      <c r="E31" s="8"/>
      <c r="F31" s="8"/>
      <c r="G31" s="8"/>
      <c r="H31" s="8"/>
      <c r="I31" s="8"/>
      <c r="J31" s="8"/>
      <c r="K31" s="8"/>
      <c r="L31" s="8"/>
      <c r="M31" s="8"/>
      <c r="N31" s="8"/>
      <c r="O31" s="8"/>
      <c r="P31" s="104"/>
      <c r="Q31" s="105"/>
      <c r="R31" s="105"/>
      <c r="S31" s="105"/>
      <c r="T31" s="105"/>
      <c r="U31" s="105"/>
      <c r="V31" s="105"/>
      <c r="W31" s="105"/>
      <c r="X31" s="105"/>
      <c r="Y31" s="105"/>
      <c r="Z31" s="105"/>
      <c r="AA31" s="105"/>
      <c r="AB31" s="105"/>
      <c r="AC31" s="105"/>
      <c r="AD31" s="105"/>
      <c r="AE31" s="106"/>
    </row>
    <row r="32" spans="1:41" ht="45" customHeight="1" x14ac:dyDescent="0.25">
      <c r="A32" s="274" t="s">
        <v>60</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row>
    <row r="33" spans="1:41" ht="23.1" customHeight="1" x14ac:dyDescent="0.25">
      <c r="A33" s="270" t="s">
        <v>61</v>
      </c>
      <c r="B33" s="272" t="s">
        <v>62</v>
      </c>
      <c r="C33" s="272" t="s">
        <v>56</v>
      </c>
      <c r="D33" s="272" t="s">
        <v>63</v>
      </c>
      <c r="E33" s="272"/>
      <c r="F33" s="272"/>
      <c r="G33" s="272"/>
      <c r="H33" s="272"/>
      <c r="I33" s="272"/>
      <c r="J33" s="272"/>
      <c r="K33" s="272"/>
      <c r="L33" s="272"/>
      <c r="M33" s="272"/>
      <c r="N33" s="272"/>
      <c r="O33" s="272"/>
      <c r="P33" s="272"/>
      <c r="Q33" s="272" t="s">
        <v>64</v>
      </c>
      <c r="R33" s="272"/>
      <c r="S33" s="272"/>
      <c r="T33" s="272"/>
      <c r="U33" s="272"/>
      <c r="V33" s="272"/>
      <c r="W33" s="272"/>
      <c r="X33" s="272"/>
      <c r="Y33" s="272"/>
      <c r="Z33" s="272"/>
      <c r="AA33" s="272"/>
      <c r="AB33" s="272"/>
      <c r="AC33" s="272"/>
      <c r="AD33" s="272"/>
      <c r="AE33" s="297"/>
      <c r="AG33" s="20"/>
      <c r="AH33" s="20"/>
      <c r="AI33" s="20"/>
      <c r="AJ33" s="20"/>
      <c r="AK33" s="20"/>
      <c r="AL33" s="20"/>
      <c r="AM33" s="20"/>
      <c r="AN33" s="20"/>
      <c r="AO33" s="20"/>
    </row>
    <row r="34" spans="1:41" ht="27" customHeight="1" x14ac:dyDescent="0.25">
      <c r="A34" s="270"/>
      <c r="B34" s="272"/>
      <c r="C34" s="298"/>
      <c r="D34" s="95" t="s">
        <v>28</v>
      </c>
      <c r="E34" s="95" t="s">
        <v>29</v>
      </c>
      <c r="F34" s="95" t="s">
        <v>30</v>
      </c>
      <c r="G34" s="95" t="s">
        <v>31</v>
      </c>
      <c r="H34" s="95" t="s">
        <v>32</v>
      </c>
      <c r="I34" s="95" t="s">
        <v>33</v>
      </c>
      <c r="J34" s="95" t="s">
        <v>34</v>
      </c>
      <c r="K34" s="95" t="s">
        <v>35</v>
      </c>
      <c r="L34" s="95" t="s">
        <v>36</v>
      </c>
      <c r="M34" s="95" t="s">
        <v>37</v>
      </c>
      <c r="N34" s="95" t="s">
        <v>38</v>
      </c>
      <c r="O34" s="95" t="s">
        <v>39</v>
      </c>
      <c r="P34" s="95" t="s">
        <v>40</v>
      </c>
      <c r="Q34" s="254" t="s">
        <v>65</v>
      </c>
      <c r="R34" s="255"/>
      <c r="S34" s="255"/>
      <c r="T34" s="277"/>
      <c r="U34" s="272" t="s">
        <v>66</v>
      </c>
      <c r="V34" s="272"/>
      <c r="W34" s="272"/>
      <c r="X34" s="272"/>
      <c r="Y34" s="272" t="s">
        <v>67</v>
      </c>
      <c r="Z34" s="272"/>
      <c r="AA34" s="272"/>
      <c r="AB34" s="272"/>
      <c r="AC34" s="272" t="s">
        <v>68</v>
      </c>
      <c r="AD34" s="272"/>
      <c r="AE34" s="297"/>
      <c r="AG34" s="20"/>
      <c r="AH34" s="20"/>
      <c r="AI34" s="20"/>
      <c r="AJ34" s="20"/>
      <c r="AK34" s="20"/>
      <c r="AL34" s="20"/>
      <c r="AM34" s="20"/>
      <c r="AN34" s="20"/>
      <c r="AO34" s="20"/>
    </row>
    <row r="35" spans="1:41" ht="45" customHeight="1" x14ac:dyDescent="0.25">
      <c r="A35" s="265" t="s">
        <v>27</v>
      </c>
      <c r="B35" s="267">
        <v>10</v>
      </c>
      <c r="C35" s="196" t="s">
        <v>69</v>
      </c>
      <c r="D35" s="239">
        <v>0</v>
      </c>
      <c r="E35" s="239">
        <v>0.15</v>
      </c>
      <c r="F35" s="239">
        <v>0.27</v>
      </c>
      <c r="G35" s="239">
        <v>0.28999999999999998</v>
      </c>
      <c r="H35" s="239">
        <v>0.28999999999999998</v>
      </c>
      <c r="I35" s="21"/>
      <c r="J35" s="21"/>
      <c r="K35" s="21"/>
      <c r="L35" s="21"/>
      <c r="M35" s="21"/>
      <c r="N35" s="21"/>
      <c r="O35" s="21"/>
      <c r="P35" s="239">
        <f>SUM(D35:O35)</f>
        <v>1</v>
      </c>
      <c r="Q35" s="283"/>
      <c r="R35" s="284"/>
      <c r="S35" s="284"/>
      <c r="T35" s="285"/>
      <c r="U35" s="289"/>
      <c r="V35" s="289"/>
      <c r="W35" s="289"/>
      <c r="X35" s="289"/>
      <c r="Y35" s="289"/>
      <c r="Z35" s="289"/>
      <c r="AA35" s="289"/>
      <c r="AB35" s="289"/>
      <c r="AC35" s="289"/>
      <c r="AD35" s="289"/>
      <c r="AE35" s="291"/>
      <c r="AG35" s="20"/>
      <c r="AH35" s="20"/>
      <c r="AI35" s="20"/>
      <c r="AJ35" s="20"/>
      <c r="AK35" s="20"/>
      <c r="AL35" s="20"/>
      <c r="AM35" s="20"/>
      <c r="AN35" s="20"/>
      <c r="AO35" s="20"/>
    </row>
    <row r="36" spans="1:41" ht="45" customHeight="1" thickBot="1" x14ac:dyDescent="0.3">
      <c r="A36" s="266"/>
      <c r="B36" s="268"/>
      <c r="C36" s="197" t="s">
        <v>70</v>
      </c>
      <c r="D36" s="216">
        <v>0</v>
      </c>
      <c r="E36" s="209" t="s">
        <v>42</v>
      </c>
      <c r="F36" s="209" t="s">
        <v>42</v>
      </c>
      <c r="G36" s="210" t="s">
        <v>42</v>
      </c>
      <c r="H36" s="210" t="s">
        <v>42</v>
      </c>
      <c r="I36" s="206"/>
      <c r="J36" s="24"/>
      <c r="K36" s="24"/>
      <c r="L36" s="24"/>
      <c r="M36" s="24"/>
      <c r="N36" s="24"/>
      <c r="O36" s="24"/>
      <c r="P36" s="72">
        <f>SUM(D36:O36)</f>
        <v>0</v>
      </c>
      <c r="Q36" s="286"/>
      <c r="R36" s="287"/>
      <c r="S36" s="287"/>
      <c r="T36" s="288"/>
      <c r="U36" s="290"/>
      <c r="V36" s="290"/>
      <c r="W36" s="290"/>
      <c r="X36" s="290"/>
      <c r="Y36" s="290"/>
      <c r="Z36" s="290"/>
      <c r="AA36" s="290"/>
      <c r="AB36" s="290"/>
      <c r="AC36" s="290"/>
      <c r="AD36" s="290"/>
      <c r="AE36" s="292"/>
      <c r="AG36" s="20"/>
      <c r="AH36" s="20"/>
      <c r="AI36" s="20"/>
      <c r="AJ36" s="20"/>
      <c r="AK36" s="20"/>
      <c r="AL36" s="20"/>
      <c r="AM36" s="20"/>
      <c r="AN36" s="20"/>
      <c r="AO36" s="20"/>
    </row>
    <row r="37" spans="1:41" customFormat="1" ht="17.25" customHeight="1" x14ac:dyDescent="0.25"/>
    <row r="38" spans="1:41" ht="45" customHeight="1" x14ac:dyDescent="0.25">
      <c r="A38" s="274" t="s">
        <v>71</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c r="AG38" s="20"/>
      <c r="AH38" s="20"/>
      <c r="AI38" s="20"/>
      <c r="AJ38" s="20"/>
      <c r="AK38" s="20"/>
      <c r="AL38" s="20"/>
      <c r="AM38" s="20"/>
      <c r="AN38" s="20"/>
      <c r="AO38" s="20"/>
    </row>
    <row r="39" spans="1:41" ht="26.1" customHeight="1" x14ac:dyDescent="0.25">
      <c r="A39" s="269" t="s">
        <v>72</v>
      </c>
      <c r="B39" s="271" t="s">
        <v>73</v>
      </c>
      <c r="C39" s="278" t="s">
        <v>74</v>
      </c>
      <c r="D39" s="280" t="s">
        <v>75</v>
      </c>
      <c r="E39" s="281"/>
      <c r="F39" s="281"/>
      <c r="G39" s="281"/>
      <c r="H39" s="281"/>
      <c r="I39" s="281"/>
      <c r="J39" s="281"/>
      <c r="K39" s="281"/>
      <c r="L39" s="281"/>
      <c r="M39" s="281"/>
      <c r="N39" s="281"/>
      <c r="O39" s="281"/>
      <c r="P39" s="282"/>
      <c r="Q39" s="271" t="s">
        <v>76</v>
      </c>
      <c r="R39" s="271"/>
      <c r="S39" s="271"/>
      <c r="T39" s="271"/>
      <c r="U39" s="271"/>
      <c r="V39" s="271"/>
      <c r="W39" s="271"/>
      <c r="X39" s="271"/>
      <c r="Y39" s="271"/>
      <c r="Z39" s="271"/>
      <c r="AA39" s="271"/>
      <c r="AB39" s="271"/>
      <c r="AC39" s="271"/>
      <c r="AD39" s="271"/>
      <c r="AE39" s="293"/>
      <c r="AG39" s="20"/>
      <c r="AH39" s="20"/>
      <c r="AI39" s="20"/>
      <c r="AJ39" s="20"/>
      <c r="AK39" s="20"/>
      <c r="AL39" s="20"/>
      <c r="AM39" s="20"/>
      <c r="AN39" s="20"/>
      <c r="AO39" s="20"/>
    </row>
    <row r="40" spans="1:41" ht="26.1" customHeight="1" thickBot="1" x14ac:dyDescent="0.3">
      <c r="A40" s="270"/>
      <c r="B40" s="272"/>
      <c r="C40" s="279"/>
      <c r="D40" s="95" t="s">
        <v>77</v>
      </c>
      <c r="E40" s="95" t="s">
        <v>78</v>
      </c>
      <c r="F40" s="95" t="s">
        <v>79</v>
      </c>
      <c r="G40" s="95" t="s">
        <v>80</v>
      </c>
      <c r="H40" s="95" t="s">
        <v>81</v>
      </c>
      <c r="I40" s="95" t="s">
        <v>82</v>
      </c>
      <c r="J40" s="95" t="s">
        <v>83</v>
      </c>
      <c r="K40" s="95" t="s">
        <v>84</v>
      </c>
      <c r="L40" s="95" t="s">
        <v>85</v>
      </c>
      <c r="M40" s="95" t="s">
        <v>86</v>
      </c>
      <c r="N40" s="95" t="s">
        <v>87</v>
      </c>
      <c r="O40" s="95" t="s">
        <v>88</v>
      </c>
      <c r="P40" s="95" t="s">
        <v>89</v>
      </c>
      <c r="Q40" s="254" t="s">
        <v>90</v>
      </c>
      <c r="R40" s="255"/>
      <c r="S40" s="255"/>
      <c r="T40" s="255"/>
      <c r="U40" s="255"/>
      <c r="V40" s="255"/>
      <c r="W40" s="255"/>
      <c r="X40" s="277"/>
      <c r="Y40" s="254" t="s">
        <v>91</v>
      </c>
      <c r="Z40" s="255"/>
      <c r="AA40" s="255"/>
      <c r="AB40" s="255"/>
      <c r="AC40" s="255"/>
      <c r="AD40" s="255"/>
      <c r="AE40" s="256"/>
      <c r="AG40" s="25"/>
      <c r="AH40" s="25"/>
      <c r="AI40" s="25"/>
      <c r="AJ40" s="25"/>
      <c r="AK40" s="25"/>
      <c r="AL40" s="25"/>
      <c r="AM40" s="25"/>
      <c r="AN40" s="25"/>
      <c r="AO40" s="25"/>
    </row>
    <row r="41" spans="1:41" ht="33" customHeight="1" x14ac:dyDescent="0.25">
      <c r="A41" s="273" t="s">
        <v>92</v>
      </c>
      <c r="B41" s="253">
        <v>5</v>
      </c>
      <c r="C41" s="29" t="s">
        <v>69</v>
      </c>
      <c r="D41" s="30">
        <v>0</v>
      </c>
      <c r="E41" s="30">
        <v>0.15</v>
      </c>
      <c r="F41" s="30">
        <v>0.27</v>
      </c>
      <c r="G41" s="30">
        <v>0.28999999999999998</v>
      </c>
      <c r="H41" s="30">
        <v>0.28999999999999998</v>
      </c>
      <c r="I41" s="30"/>
      <c r="J41" s="30"/>
      <c r="K41" s="30"/>
      <c r="L41" s="30"/>
      <c r="M41" s="30"/>
      <c r="N41" s="30"/>
      <c r="O41" s="30"/>
      <c r="P41" s="217">
        <f t="shared" ref="P41:P44" si="2">SUM(D41:O41)</f>
        <v>1</v>
      </c>
      <c r="Q41" s="257"/>
      <c r="R41" s="258"/>
      <c r="S41" s="258"/>
      <c r="T41" s="258"/>
      <c r="U41" s="258"/>
      <c r="V41" s="258"/>
      <c r="W41" s="258"/>
      <c r="X41" s="263"/>
      <c r="Y41" s="257"/>
      <c r="Z41" s="258"/>
      <c r="AA41" s="258"/>
      <c r="AB41" s="258"/>
      <c r="AC41" s="258"/>
      <c r="AD41" s="258"/>
      <c r="AE41" s="259"/>
      <c r="AG41" s="26"/>
      <c r="AH41" s="26"/>
      <c r="AI41" s="26"/>
      <c r="AJ41" s="26"/>
      <c r="AK41" s="26"/>
      <c r="AL41" s="26"/>
      <c r="AM41" s="26"/>
      <c r="AN41" s="26"/>
      <c r="AO41" s="26"/>
    </row>
    <row r="42" spans="1:41" ht="48" customHeight="1" x14ac:dyDescent="0.25">
      <c r="A42" s="251"/>
      <c r="B42" s="253"/>
      <c r="C42" s="27" t="s">
        <v>70</v>
      </c>
      <c r="D42" s="28">
        <v>0</v>
      </c>
      <c r="E42" s="28"/>
      <c r="F42" s="28"/>
      <c r="G42" s="28"/>
      <c r="H42" s="28"/>
      <c r="I42" s="28"/>
      <c r="J42" s="28"/>
      <c r="K42" s="28"/>
      <c r="L42" s="28"/>
      <c r="M42" s="28"/>
      <c r="N42" s="28"/>
      <c r="O42" s="28"/>
      <c r="P42" s="101">
        <f t="shared" si="2"/>
        <v>0</v>
      </c>
      <c r="Q42" s="260"/>
      <c r="R42" s="261"/>
      <c r="S42" s="261"/>
      <c r="T42" s="261"/>
      <c r="U42" s="261"/>
      <c r="V42" s="261"/>
      <c r="W42" s="261"/>
      <c r="X42" s="264"/>
      <c r="Y42" s="260"/>
      <c r="Z42" s="261"/>
      <c r="AA42" s="261"/>
      <c r="AB42" s="261"/>
      <c r="AC42" s="261"/>
      <c r="AD42" s="261"/>
      <c r="AE42" s="262"/>
    </row>
    <row r="43" spans="1:41" ht="51.75" customHeight="1" x14ac:dyDescent="0.25">
      <c r="A43" s="251" t="s">
        <v>93</v>
      </c>
      <c r="B43" s="253">
        <v>5</v>
      </c>
      <c r="C43" s="29" t="s">
        <v>69</v>
      </c>
      <c r="D43" s="30">
        <v>0</v>
      </c>
      <c r="E43" s="30">
        <v>0.15</v>
      </c>
      <c r="F43" s="30">
        <v>0.27</v>
      </c>
      <c r="G43" s="30">
        <v>0.28999999999999998</v>
      </c>
      <c r="H43" s="30">
        <v>0.28999999999999998</v>
      </c>
      <c r="I43" s="30"/>
      <c r="J43" s="30"/>
      <c r="K43" s="30"/>
      <c r="L43" s="30"/>
      <c r="M43" s="30"/>
      <c r="N43" s="30"/>
      <c r="O43" s="30"/>
      <c r="P43" s="217">
        <f t="shared" si="2"/>
        <v>1</v>
      </c>
      <c r="Q43" s="257"/>
      <c r="R43" s="258"/>
      <c r="S43" s="258"/>
      <c r="T43" s="258"/>
      <c r="U43" s="258"/>
      <c r="V43" s="258"/>
      <c r="W43" s="258"/>
      <c r="X43" s="263"/>
      <c r="Y43" s="257"/>
      <c r="Z43" s="258"/>
      <c r="AA43" s="258"/>
      <c r="AB43" s="258"/>
      <c r="AC43" s="258"/>
      <c r="AD43" s="258"/>
      <c r="AE43" s="259"/>
    </row>
    <row r="44" spans="1:41" ht="80.25" customHeight="1" thickBot="1" x14ac:dyDescent="0.3">
      <c r="A44" s="252"/>
      <c r="B44" s="253"/>
      <c r="C44" s="27" t="s">
        <v>70</v>
      </c>
      <c r="D44" s="28">
        <v>0</v>
      </c>
      <c r="E44" s="28"/>
      <c r="F44" s="28"/>
      <c r="G44" s="28"/>
      <c r="H44" s="28"/>
      <c r="I44" s="28"/>
      <c r="J44" s="28"/>
      <c r="K44" s="28"/>
      <c r="L44" s="28"/>
      <c r="M44" s="28"/>
      <c r="N44" s="28"/>
      <c r="O44" s="28"/>
      <c r="P44" s="101">
        <f t="shared" si="2"/>
        <v>0</v>
      </c>
      <c r="Q44" s="260"/>
      <c r="R44" s="261"/>
      <c r="S44" s="261"/>
      <c r="T44" s="261"/>
      <c r="U44" s="261"/>
      <c r="V44" s="261"/>
      <c r="W44" s="261"/>
      <c r="X44" s="264"/>
      <c r="Y44" s="260"/>
      <c r="Z44" s="261"/>
      <c r="AA44" s="261"/>
      <c r="AB44" s="261"/>
      <c r="AC44" s="261"/>
      <c r="AD44" s="261"/>
      <c r="AE44" s="262"/>
    </row>
    <row r="45" spans="1:41" ht="15" customHeight="1" x14ac:dyDescent="0.25">
      <c r="A45" s="1" t="s">
        <v>94</v>
      </c>
    </row>
  </sheetData>
  <mergeCells count="75">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Y40:AE40"/>
    <mergeCell ref="Y41:AE42"/>
    <mergeCell ref="Q43:X44"/>
    <mergeCell ref="Y43:AE44"/>
    <mergeCell ref="Q41:X42"/>
  </mergeCells>
  <dataValidations count="3">
    <dataValidation type="textLength" operator="lessThanOrEqual" allowBlank="1" showInputMessage="1" showErrorMessage="1" errorTitle="Máximo 2.000 caracteres" error="Máximo 2.000 caracteres" sqref="AC35 Q35 Y35 Q43 Q41"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E35"/>
  <sheetViews>
    <sheetView zoomScale="120" zoomScaleNormal="120" workbookViewId="0">
      <selection activeCell="C10" sqref="C10:E10"/>
    </sheetView>
  </sheetViews>
  <sheetFormatPr baseColWidth="10" defaultColWidth="11.42578125" defaultRowHeight="15" x14ac:dyDescent="0.25"/>
  <cols>
    <col min="1" max="1" width="21" customWidth="1"/>
    <col min="2" max="4" width="20.42578125" customWidth="1"/>
    <col min="5" max="5" width="24.28515625" customWidth="1"/>
  </cols>
  <sheetData>
    <row r="1" spans="1:5" s="1" customFormat="1" ht="16.5" customHeight="1" x14ac:dyDescent="0.25">
      <c r="A1" s="549"/>
      <c r="B1" s="552" t="s">
        <v>0</v>
      </c>
      <c r="C1" s="552"/>
      <c r="D1" s="552"/>
      <c r="E1" s="110" t="s">
        <v>1</v>
      </c>
    </row>
    <row r="2" spans="1:5" s="1" customFormat="1" ht="20.25" customHeight="1" x14ac:dyDescent="0.25">
      <c r="A2" s="550"/>
      <c r="B2" s="553" t="s">
        <v>2</v>
      </c>
      <c r="C2" s="553"/>
      <c r="D2" s="553"/>
      <c r="E2" s="111" t="s">
        <v>3</v>
      </c>
    </row>
    <row r="3" spans="1:5" s="1" customFormat="1" ht="30" customHeight="1" x14ac:dyDescent="0.25">
      <c r="A3" s="550"/>
      <c r="B3" s="554" t="s">
        <v>4</v>
      </c>
      <c r="C3" s="554"/>
      <c r="D3" s="554"/>
      <c r="E3" s="111" t="s">
        <v>5</v>
      </c>
    </row>
    <row r="4" spans="1:5" s="1" customFormat="1" ht="16.5" customHeight="1" thickBot="1" x14ac:dyDescent="0.3">
      <c r="A4" s="551"/>
      <c r="B4" s="352"/>
      <c r="C4" s="352"/>
      <c r="D4" s="352"/>
      <c r="E4" s="112" t="s">
        <v>285</v>
      </c>
    </row>
    <row r="5" spans="1:5" s="1" customFormat="1" ht="9" customHeight="1" thickBot="1" x14ac:dyDescent="0.3">
      <c r="A5"/>
      <c r="B5"/>
      <c r="C5"/>
      <c r="D5"/>
      <c r="E5"/>
    </row>
    <row r="6" spans="1:5" ht="14.25" customHeight="1" x14ac:dyDescent="0.25">
      <c r="A6" s="541" t="s">
        <v>286</v>
      </c>
      <c r="B6" s="281"/>
      <c r="C6" s="281"/>
      <c r="D6" s="281"/>
      <c r="E6" s="542"/>
    </row>
    <row r="7" spans="1:5" ht="15.75" customHeight="1" thickBot="1" x14ac:dyDescent="0.3">
      <c r="A7" s="119" t="s">
        <v>287</v>
      </c>
      <c r="B7" s="120" t="s">
        <v>288</v>
      </c>
      <c r="C7" s="555" t="s">
        <v>289</v>
      </c>
      <c r="D7" s="555"/>
      <c r="E7" s="556"/>
    </row>
    <row r="8" spans="1:5" x14ac:dyDescent="0.25">
      <c r="A8" s="117"/>
      <c r="B8" s="118"/>
      <c r="C8" s="546"/>
      <c r="D8" s="547"/>
      <c r="E8" s="548"/>
    </row>
    <row r="9" spans="1:5" x14ac:dyDescent="0.25">
      <c r="A9" s="114"/>
      <c r="B9" s="113"/>
      <c r="C9" s="543"/>
      <c r="D9" s="544"/>
      <c r="E9" s="545"/>
    </row>
    <row r="10" spans="1:5" x14ac:dyDescent="0.25">
      <c r="A10" s="114"/>
      <c r="B10" s="113"/>
      <c r="C10" s="543"/>
      <c r="D10" s="544"/>
      <c r="E10" s="545"/>
    </row>
    <row r="11" spans="1:5" x14ac:dyDescent="0.25">
      <c r="A11" s="114"/>
      <c r="B11" s="113"/>
      <c r="C11" s="543"/>
      <c r="D11" s="544"/>
      <c r="E11" s="545"/>
    </row>
    <row r="12" spans="1:5" x14ac:dyDescent="0.25">
      <c r="A12" s="114"/>
      <c r="B12" s="113"/>
      <c r="C12" s="543"/>
      <c r="D12" s="544"/>
      <c r="E12" s="545"/>
    </row>
    <row r="13" spans="1:5" x14ac:dyDescent="0.25">
      <c r="A13" s="114"/>
      <c r="B13" s="113"/>
      <c r="C13" s="543"/>
      <c r="D13" s="544"/>
      <c r="E13" s="545"/>
    </row>
    <row r="14" spans="1:5" x14ac:dyDescent="0.25">
      <c r="A14" s="114"/>
      <c r="B14" s="113"/>
      <c r="C14" s="543"/>
      <c r="D14" s="544"/>
      <c r="E14" s="545"/>
    </row>
    <row r="15" spans="1:5" x14ac:dyDescent="0.25">
      <c r="A15" s="114"/>
      <c r="B15" s="113"/>
      <c r="C15" s="543"/>
      <c r="D15" s="544"/>
      <c r="E15" s="545"/>
    </row>
    <row r="16" spans="1:5" x14ac:dyDescent="0.25">
      <c r="A16" s="114"/>
      <c r="B16" s="113"/>
      <c r="C16" s="543"/>
      <c r="D16" s="544"/>
      <c r="E16" s="545"/>
    </row>
    <row r="17" spans="1:5" x14ac:dyDescent="0.25">
      <c r="A17" s="114"/>
      <c r="B17" s="113"/>
      <c r="C17" s="543"/>
      <c r="D17" s="544"/>
      <c r="E17" s="545"/>
    </row>
    <row r="18" spans="1:5" x14ac:dyDescent="0.25">
      <c r="A18" s="114"/>
      <c r="B18" s="113"/>
      <c r="C18" s="543"/>
      <c r="D18" s="544"/>
      <c r="E18" s="545"/>
    </row>
    <row r="19" spans="1:5" x14ac:dyDescent="0.25">
      <c r="A19" s="114"/>
      <c r="B19" s="113"/>
      <c r="C19" s="543"/>
      <c r="D19" s="544"/>
      <c r="E19" s="545"/>
    </row>
    <row r="20" spans="1:5" x14ac:dyDescent="0.25">
      <c r="A20" s="114"/>
      <c r="B20" s="113"/>
      <c r="C20" s="543"/>
      <c r="D20" s="544"/>
      <c r="E20" s="545"/>
    </row>
    <row r="21" spans="1:5" x14ac:dyDescent="0.25">
      <c r="A21" s="114"/>
      <c r="B21" s="113"/>
      <c r="C21" s="543"/>
      <c r="D21" s="544"/>
      <c r="E21" s="545"/>
    </row>
    <row r="22" spans="1:5" x14ac:dyDescent="0.25">
      <c r="A22" s="114"/>
      <c r="B22" s="113"/>
      <c r="C22" s="543"/>
      <c r="D22" s="544"/>
      <c r="E22" s="545"/>
    </row>
    <row r="23" spans="1:5" x14ac:dyDescent="0.25">
      <c r="A23" s="114"/>
      <c r="B23" s="113"/>
      <c r="C23" s="543"/>
      <c r="D23" s="544"/>
      <c r="E23" s="545"/>
    </row>
    <row r="24" spans="1:5" x14ac:dyDescent="0.25">
      <c r="A24" s="114"/>
      <c r="B24" s="113"/>
      <c r="C24" s="543"/>
      <c r="D24" s="544"/>
      <c r="E24" s="545"/>
    </row>
    <row r="25" spans="1:5" x14ac:dyDescent="0.25">
      <c r="A25" s="114"/>
      <c r="B25" s="113"/>
      <c r="C25" s="543"/>
      <c r="D25" s="544"/>
      <c r="E25" s="545"/>
    </row>
    <row r="26" spans="1:5" x14ac:dyDescent="0.25">
      <c r="A26" s="114"/>
      <c r="B26" s="113"/>
      <c r="C26" s="543"/>
      <c r="D26" s="544"/>
      <c r="E26" s="545"/>
    </row>
    <row r="27" spans="1:5" x14ac:dyDescent="0.25">
      <c r="A27" s="114"/>
      <c r="B27" s="113"/>
      <c r="C27" s="543"/>
      <c r="D27" s="544"/>
      <c r="E27" s="545"/>
    </row>
    <row r="28" spans="1:5" x14ac:dyDescent="0.25">
      <c r="A28" s="114"/>
      <c r="B28" s="113"/>
      <c r="C28" s="543"/>
      <c r="D28" s="544"/>
      <c r="E28" s="545"/>
    </row>
    <row r="29" spans="1:5" x14ac:dyDescent="0.25">
      <c r="A29" s="114"/>
      <c r="B29" s="113"/>
      <c r="C29" s="543"/>
      <c r="D29" s="544"/>
      <c r="E29" s="545"/>
    </row>
    <row r="30" spans="1:5" x14ac:dyDescent="0.25">
      <c r="A30" s="114"/>
      <c r="B30" s="113"/>
      <c r="C30" s="543"/>
      <c r="D30" s="544"/>
      <c r="E30" s="545"/>
    </row>
    <row r="31" spans="1:5" x14ac:dyDescent="0.25">
      <c r="A31" s="114"/>
      <c r="B31" s="113"/>
      <c r="C31" s="543"/>
      <c r="D31" s="544"/>
      <c r="E31" s="545"/>
    </row>
    <row r="32" spans="1:5" x14ac:dyDescent="0.25">
      <c r="A32" s="114"/>
      <c r="B32" s="113"/>
      <c r="C32" s="543"/>
      <c r="D32" s="544"/>
      <c r="E32" s="545"/>
    </row>
    <row r="33" spans="1:5" x14ac:dyDescent="0.25">
      <c r="A33" s="114"/>
      <c r="B33" s="113"/>
      <c r="C33" s="543"/>
      <c r="D33" s="544"/>
      <c r="E33" s="545"/>
    </row>
    <row r="34" spans="1:5" x14ac:dyDescent="0.25">
      <c r="A34" s="114"/>
      <c r="B34" s="113"/>
      <c r="C34" s="543"/>
      <c r="D34" s="544"/>
      <c r="E34" s="545"/>
    </row>
    <row r="35" spans="1:5" ht="15.75" thickBot="1" x14ac:dyDescent="0.3">
      <c r="A35" s="115"/>
      <c r="B35" s="116"/>
      <c r="C35" s="538"/>
      <c r="D35" s="539"/>
      <c r="E35" s="540"/>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9" customWidth="1"/>
    <col min="6" max="6" width="19" style="31" customWidth="1"/>
    <col min="7" max="7" width="29.42578125" style="31" customWidth="1"/>
    <col min="8" max="8" width="36.28515625" style="31" customWidth="1"/>
    <col min="9" max="9" width="40" style="31" customWidth="1"/>
    <col min="10" max="16384" width="11.42578125" style="31"/>
  </cols>
  <sheetData>
    <row r="1" spans="1:9" s="47" customFormat="1" x14ac:dyDescent="0.25">
      <c r="A1" s="46" t="s">
        <v>290</v>
      </c>
      <c r="B1" s="46" t="s">
        <v>291</v>
      </c>
      <c r="C1" s="46" t="s">
        <v>292</v>
      </c>
      <c r="D1" s="46" t="s">
        <v>293</v>
      </c>
      <c r="E1" s="46" t="s">
        <v>294</v>
      </c>
      <c r="F1" s="46" t="s">
        <v>295</v>
      </c>
      <c r="G1" s="46" t="s">
        <v>296</v>
      </c>
      <c r="H1" s="46" t="s">
        <v>247</v>
      </c>
      <c r="I1" s="46" t="s">
        <v>297</v>
      </c>
    </row>
    <row r="2" spans="1:9" s="47" customFormat="1" x14ac:dyDescent="0.25">
      <c r="A2" s="48" t="s">
        <v>298</v>
      </c>
      <c r="B2" s="40" t="s">
        <v>299</v>
      </c>
      <c r="C2" s="48" t="s">
        <v>300</v>
      </c>
      <c r="D2" s="49" t="s">
        <v>301</v>
      </c>
      <c r="E2" s="41" t="s">
        <v>302</v>
      </c>
      <c r="F2" s="50" t="s">
        <v>303</v>
      </c>
      <c r="G2" s="51" t="s">
        <v>304</v>
      </c>
      <c r="H2" s="51" t="s">
        <v>305</v>
      </c>
      <c r="I2" s="50" t="s">
        <v>306</v>
      </c>
    </row>
    <row r="3" spans="1:9" x14ac:dyDescent="0.25">
      <c r="A3" s="48" t="s">
        <v>307</v>
      </c>
      <c r="B3" s="40" t="s">
        <v>308</v>
      </c>
      <c r="C3" s="48" t="s">
        <v>309</v>
      </c>
      <c r="D3" s="52" t="s">
        <v>310</v>
      </c>
      <c r="E3" s="41" t="s">
        <v>311</v>
      </c>
      <c r="F3" s="50" t="s">
        <v>312</v>
      </c>
      <c r="G3" s="51" t="s">
        <v>313</v>
      </c>
      <c r="H3" s="51" t="s">
        <v>256</v>
      </c>
      <c r="I3" s="50" t="s">
        <v>314</v>
      </c>
    </row>
    <row r="4" spans="1:9" x14ac:dyDescent="0.25">
      <c r="A4" s="48" t="s">
        <v>315</v>
      </c>
      <c r="B4" s="40" t="s">
        <v>316</v>
      </c>
      <c r="C4" s="48" t="s">
        <v>317</v>
      </c>
      <c r="D4" s="52" t="s">
        <v>318</v>
      </c>
      <c r="E4" s="41" t="s">
        <v>319</v>
      </c>
      <c r="F4" s="50" t="s">
        <v>320</v>
      </c>
      <c r="G4" s="51" t="s">
        <v>321</v>
      </c>
      <c r="H4" s="51" t="s">
        <v>251</v>
      </c>
      <c r="I4" s="50" t="s">
        <v>322</v>
      </c>
    </row>
    <row r="5" spans="1:9" x14ac:dyDescent="0.25">
      <c r="A5" s="48" t="s">
        <v>323</v>
      </c>
      <c r="B5" s="40" t="s">
        <v>324</v>
      </c>
      <c r="C5" s="48" t="s">
        <v>325</v>
      </c>
      <c r="D5" s="52" t="s">
        <v>326</v>
      </c>
      <c r="E5" s="41" t="s">
        <v>327</v>
      </c>
      <c r="F5" s="50" t="s">
        <v>328</v>
      </c>
      <c r="G5" s="51" t="s">
        <v>329</v>
      </c>
      <c r="H5" s="51" t="s">
        <v>252</v>
      </c>
      <c r="I5" s="50" t="s">
        <v>330</v>
      </c>
    </row>
    <row r="6" spans="1:9" ht="30" x14ac:dyDescent="0.25">
      <c r="A6" s="48" t="s">
        <v>331</v>
      </c>
      <c r="B6" s="40" t="s">
        <v>332</v>
      </c>
      <c r="C6" s="48" t="s">
        <v>333</v>
      </c>
      <c r="D6" s="52" t="s">
        <v>334</v>
      </c>
      <c r="E6" s="41" t="s">
        <v>335</v>
      </c>
      <c r="G6" s="51" t="s">
        <v>336</v>
      </c>
      <c r="H6" s="51" t="s">
        <v>253</v>
      </c>
      <c r="I6" s="50" t="s">
        <v>337</v>
      </c>
    </row>
    <row r="7" spans="1:9" ht="30" x14ac:dyDescent="0.25">
      <c r="B7" s="40" t="s">
        <v>338</v>
      </c>
      <c r="C7" s="48" t="s">
        <v>339</v>
      </c>
      <c r="D7" s="52" t="s">
        <v>340</v>
      </c>
      <c r="E7" s="50" t="s">
        <v>341</v>
      </c>
      <c r="G7" s="41" t="s">
        <v>262</v>
      </c>
      <c r="H7" s="51" t="s">
        <v>254</v>
      </c>
      <c r="I7" s="50" t="s">
        <v>342</v>
      </c>
    </row>
    <row r="8" spans="1:9" ht="30" x14ac:dyDescent="0.25">
      <c r="A8" s="53"/>
      <c r="B8" s="40" t="s">
        <v>343</v>
      </c>
      <c r="C8" s="48" t="s">
        <v>344</v>
      </c>
      <c r="D8" s="52" t="s">
        <v>345</v>
      </c>
      <c r="E8" s="50" t="s">
        <v>346</v>
      </c>
      <c r="I8" s="50" t="s">
        <v>347</v>
      </c>
    </row>
    <row r="9" spans="1:9" ht="32.1" customHeight="1" x14ac:dyDescent="0.25">
      <c r="A9" s="53"/>
      <c r="B9" s="40" t="s">
        <v>348</v>
      </c>
      <c r="C9" s="48" t="s">
        <v>349</v>
      </c>
      <c r="D9" s="52" t="s">
        <v>350</v>
      </c>
      <c r="E9" s="50" t="s">
        <v>351</v>
      </c>
      <c r="I9" s="50" t="s">
        <v>352</v>
      </c>
    </row>
    <row r="10" spans="1:9" x14ac:dyDescent="0.25">
      <c r="A10" s="53"/>
      <c r="B10" s="40" t="s">
        <v>353</v>
      </c>
      <c r="C10" s="48" t="s">
        <v>354</v>
      </c>
      <c r="D10" s="52" t="s">
        <v>355</v>
      </c>
      <c r="E10" s="50" t="s">
        <v>356</v>
      </c>
      <c r="I10" s="50" t="s">
        <v>357</v>
      </c>
    </row>
    <row r="11" spans="1:9" x14ac:dyDescent="0.25">
      <c r="A11" s="53"/>
      <c r="B11" s="40" t="s">
        <v>358</v>
      </c>
      <c r="C11" s="48" t="s">
        <v>359</v>
      </c>
      <c r="D11" s="52" t="s">
        <v>360</v>
      </c>
      <c r="E11" s="50" t="s">
        <v>361</v>
      </c>
      <c r="I11" s="50" t="s">
        <v>362</v>
      </c>
    </row>
    <row r="12" spans="1:9" ht="30" x14ac:dyDescent="0.25">
      <c r="A12" s="53"/>
      <c r="B12" s="40" t="s">
        <v>363</v>
      </c>
      <c r="C12" s="48" t="s">
        <v>364</v>
      </c>
      <c r="D12" s="52" t="s">
        <v>365</v>
      </c>
      <c r="E12" s="50" t="s">
        <v>366</v>
      </c>
      <c r="I12" s="50" t="s">
        <v>367</v>
      </c>
    </row>
    <row r="13" spans="1:9" x14ac:dyDescent="0.25">
      <c r="A13" s="53"/>
      <c r="B13" s="176" t="s">
        <v>368</v>
      </c>
      <c r="D13" s="52" t="s">
        <v>369</v>
      </c>
      <c r="E13" s="50" t="s">
        <v>370</v>
      </c>
      <c r="I13" s="50" t="s">
        <v>371</v>
      </c>
    </row>
    <row r="14" spans="1:9" x14ac:dyDescent="0.25">
      <c r="A14" s="53"/>
      <c r="B14" s="40" t="s">
        <v>372</v>
      </c>
      <c r="C14" s="53"/>
      <c r="D14" s="52" t="s">
        <v>373</v>
      </c>
      <c r="E14" s="50" t="s">
        <v>374</v>
      </c>
    </row>
    <row r="15" spans="1:9" x14ac:dyDescent="0.25">
      <c r="A15" s="53"/>
      <c r="B15" s="40" t="s">
        <v>375</v>
      </c>
      <c r="C15" s="53"/>
      <c r="D15" s="52" t="s">
        <v>376</v>
      </c>
      <c r="E15" s="50" t="s">
        <v>377</v>
      </c>
    </row>
    <row r="16" spans="1:9" x14ac:dyDescent="0.25">
      <c r="A16" s="53"/>
      <c r="B16" s="40" t="s">
        <v>378</v>
      </c>
      <c r="C16" s="53"/>
      <c r="D16" s="52" t="s">
        <v>379</v>
      </c>
      <c r="E16" s="54"/>
    </row>
    <row r="17" spans="1:5" x14ac:dyDescent="0.25">
      <c r="A17" s="53"/>
      <c r="B17" s="40" t="s">
        <v>380</v>
      </c>
      <c r="C17" s="53"/>
      <c r="D17" s="52" t="s">
        <v>381</v>
      </c>
      <c r="E17" s="54"/>
    </row>
    <row r="18" spans="1:5" x14ac:dyDescent="0.25">
      <c r="A18" s="53"/>
      <c r="B18" s="40" t="s">
        <v>382</v>
      </c>
      <c r="C18" s="53"/>
      <c r="D18" s="52" t="s">
        <v>383</v>
      </c>
      <c r="E18" s="54"/>
    </row>
    <row r="19" spans="1:5" x14ac:dyDescent="0.25">
      <c r="A19" s="53"/>
      <c r="B19" s="40" t="s">
        <v>384</v>
      </c>
      <c r="C19" s="53"/>
      <c r="D19" s="52" t="s">
        <v>385</v>
      </c>
      <c r="E19" s="54"/>
    </row>
    <row r="20" spans="1:5" x14ac:dyDescent="0.25">
      <c r="A20" s="53"/>
      <c r="B20" s="40" t="s">
        <v>386</v>
      </c>
      <c r="C20" s="53"/>
      <c r="D20" s="52" t="s">
        <v>387</v>
      </c>
      <c r="E20" s="54"/>
    </row>
    <row r="21" spans="1:5" x14ac:dyDescent="0.25">
      <c r="B21" s="40" t="s">
        <v>388</v>
      </c>
      <c r="D21" s="52" t="s">
        <v>389</v>
      </c>
      <c r="E21" s="54"/>
    </row>
    <row r="22" spans="1:5" x14ac:dyDescent="0.25">
      <c r="B22" s="40" t="s">
        <v>390</v>
      </c>
      <c r="D22" s="52" t="s">
        <v>391</v>
      </c>
      <c r="E22" s="54"/>
    </row>
    <row r="23" spans="1:5" x14ac:dyDescent="0.25">
      <c r="B23" s="40" t="s">
        <v>392</v>
      </c>
      <c r="D23" s="52" t="s">
        <v>393</v>
      </c>
      <c r="E23" s="54"/>
    </row>
    <row r="24" spans="1:5" x14ac:dyDescent="0.25">
      <c r="D24" s="55" t="s">
        <v>394</v>
      </c>
      <c r="E24" s="55" t="s">
        <v>395</v>
      </c>
    </row>
    <row r="25" spans="1:5" x14ac:dyDescent="0.25">
      <c r="D25" s="56" t="s">
        <v>396</v>
      </c>
      <c r="E25" s="50" t="s">
        <v>397</v>
      </c>
    </row>
    <row r="26" spans="1:5" x14ac:dyDescent="0.25">
      <c r="D26" s="56" t="s">
        <v>398</v>
      </c>
      <c r="E26" s="50" t="s">
        <v>399</v>
      </c>
    </row>
    <row r="27" spans="1:5" x14ac:dyDescent="0.25">
      <c r="D27" s="557" t="s">
        <v>400</v>
      </c>
      <c r="E27" s="50" t="s">
        <v>401</v>
      </c>
    </row>
    <row r="28" spans="1:5" x14ac:dyDescent="0.25">
      <c r="D28" s="558"/>
      <c r="E28" s="50" t="s">
        <v>402</v>
      </c>
    </row>
    <row r="29" spans="1:5" x14ac:dyDescent="0.25">
      <c r="D29" s="558"/>
      <c r="E29" s="50" t="s">
        <v>403</v>
      </c>
    </row>
    <row r="30" spans="1:5" x14ac:dyDescent="0.25">
      <c r="D30" s="559"/>
      <c r="E30" s="50" t="s">
        <v>404</v>
      </c>
    </row>
    <row r="31" spans="1:5" x14ac:dyDescent="0.25">
      <c r="D31" s="56" t="s">
        <v>405</v>
      </c>
      <c r="E31" s="50" t="s">
        <v>406</v>
      </c>
    </row>
    <row r="32" spans="1:5" x14ac:dyDescent="0.25">
      <c r="D32" s="56" t="s">
        <v>407</v>
      </c>
      <c r="E32" s="50" t="s">
        <v>408</v>
      </c>
    </row>
    <row r="33" spans="4:5" x14ac:dyDescent="0.25">
      <c r="D33" s="56" t="s">
        <v>409</v>
      </c>
      <c r="E33" s="50" t="s">
        <v>410</v>
      </c>
    </row>
    <row r="34" spans="4:5" x14ac:dyDescent="0.25">
      <c r="D34" s="56" t="s">
        <v>411</v>
      </c>
      <c r="E34" s="50" t="s">
        <v>412</v>
      </c>
    </row>
    <row r="35" spans="4:5" x14ac:dyDescent="0.25">
      <c r="D35" s="56" t="s">
        <v>413</v>
      </c>
      <c r="E35" s="50" t="s">
        <v>414</v>
      </c>
    </row>
    <row r="36" spans="4:5" x14ac:dyDescent="0.25">
      <c r="D36" s="56" t="s">
        <v>415</v>
      </c>
      <c r="E36" s="50" t="s">
        <v>416</v>
      </c>
    </row>
    <row r="37" spans="4:5" x14ac:dyDescent="0.25">
      <c r="D37" s="56" t="s">
        <v>417</v>
      </c>
      <c r="E37" s="50" t="s">
        <v>418</v>
      </c>
    </row>
    <row r="38" spans="4:5" x14ac:dyDescent="0.25">
      <c r="D38" s="56" t="s">
        <v>419</v>
      </c>
      <c r="E38" s="50" t="s">
        <v>420</v>
      </c>
    </row>
    <row r="39" spans="4:5" x14ac:dyDescent="0.25">
      <c r="D39" s="57" t="s">
        <v>421</v>
      </c>
      <c r="E39" s="50" t="s">
        <v>422</v>
      </c>
    </row>
    <row r="40" spans="4:5" x14ac:dyDescent="0.25">
      <c r="D40" s="57" t="s">
        <v>423</v>
      </c>
      <c r="E40" s="50" t="s">
        <v>424</v>
      </c>
    </row>
    <row r="41" spans="4:5" x14ac:dyDescent="0.25">
      <c r="D41" s="56" t="s">
        <v>425</v>
      </c>
      <c r="E41" s="50" t="s">
        <v>426</v>
      </c>
    </row>
    <row r="42" spans="4:5" x14ac:dyDescent="0.25">
      <c r="D42" s="56" t="s">
        <v>427</v>
      </c>
      <c r="E42" s="50" t="s">
        <v>428</v>
      </c>
    </row>
    <row r="43" spans="4:5" x14ac:dyDescent="0.25">
      <c r="D43" s="57" t="s">
        <v>429</v>
      </c>
      <c r="E43" s="50" t="s">
        <v>430</v>
      </c>
    </row>
    <row r="44" spans="4:5" x14ac:dyDescent="0.25">
      <c r="D44" s="58" t="s">
        <v>431</v>
      </c>
      <c r="E44" s="50" t="s">
        <v>432</v>
      </c>
    </row>
    <row r="45" spans="4:5" x14ac:dyDescent="0.25">
      <c r="D45" s="52" t="s">
        <v>433</v>
      </c>
      <c r="E45" s="50" t="s">
        <v>434</v>
      </c>
    </row>
    <row r="46" spans="4:5" x14ac:dyDescent="0.25">
      <c r="D46" s="52" t="s">
        <v>435</v>
      </c>
      <c r="E46" s="50" t="s">
        <v>436</v>
      </c>
    </row>
    <row r="47" spans="4:5" x14ac:dyDescent="0.25">
      <c r="D47" s="52" t="s">
        <v>437</v>
      </c>
      <c r="E47" s="50" t="s">
        <v>438</v>
      </c>
    </row>
    <row r="48" spans="4:5" x14ac:dyDescent="0.25">
      <c r="D48" s="52" t="s">
        <v>439</v>
      </c>
      <c r="E48" s="50" t="s">
        <v>440</v>
      </c>
    </row>
    <row r="49" spans="4:4" x14ac:dyDescent="0.25">
      <c r="D49" s="55" t="s">
        <v>441</v>
      </c>
    </row>
    <row r="50" spans="4:4" x14ac:dyDescent="0.25">
      <c r="D50" s="52" t="s">
        <v>442</v>
      </c>
    </row>
    <row r="51" spans="4:4" x14ac:dyDescent="0.25">
      <c r="D51" s="52" t="s">
        <v>443</v>
      </c>
    </row>
    <row r="52" spans="4:4" x14ac:dyDescent="0.25">
      <c r="D52" s="55" t="s">
        <v>444</v>
      </c>
    </row>
    <row r="53" spans="4:4" x14ac:dyDescent="0.25">
      <c r="D53" s="58" t="s">
        <v>445</v>
      </c>
    </row>
    <row r="54" spans="4:4" x14ac:dyDescent="0.25">
      <c r="D54" s="58" t="s">
        <v>446</v>
      </c>
    </row>
    <row r="55" spans="4:4" x14ac:dyDescent="0.25">
      <c r="D55" s="58" t="s">
        <v>447</v>
      </c>
    </row>
    <row r="56" spans="4:4" x14ac:dyDescent="0.25">
      <c r="D56" s="58" t="s">
        <v>448</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AO47"/>
  <sheetViews>
    <sheetView topLeftCell="A29" zoomScale="55" zoomScaleNormal="55" workbookViewId="0">
      <selection activeCell="P46" sqref="P46"/>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30" style="1" customWidth="1"/>
    <col min="25" max="27" width="18.140625" style="1" customWidth="1"/>
    <col min="28" max="28" width="22.7109375" style="1" customWidth="1"/>
    <col min="29" max="29" width="19" style="1" customWidth="1"/>
    <col min="30" max="30" width="19.42578125" style="1" customWidth="1"/>
    <col min="31" max="31" width="28.710937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42"/>
      <c r="B1" s="345"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v>
      </c>
      <c r="AC1" s="355"/>
      <c r="AD1" s="355"/>
      <c r="AE1" s="356"/>
    </row>
    <row r="2" spans="1:31" ht="30.75" customHeight="1" thickBot="1" x14ac:dyDescent="0.3">
      <c r="A2" s="343"/>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3</v>
      </c>
      <c r="AC2" s="355"/>
      <c r="AD2" s="355"/>
      <c r="AE2" s="356"/>
    </row>
    <row r="3" spans="1:31" ht="24" customHeight="1" thickBot="1" x14ac:dyDescent="0.3">
      <c r="A3" s="343"/>
      <c r="B3" s="348" t="s">
        <v>4</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5</v>
      </c>
      <c r="AC3" s="355"/>
      <c r="AD3" s="355"/>
      <c r="AE3" s="356"/>
    </row>
    <row r="4" spans="1:31" ht="21.75" customHeight="1" thickBot="1" x14ac:dyDescent="0.3">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6</v>
      </c>
      <c r="AC4" s="358"/>
      <c r="AD4" s="358"/>
      <c r="AE4" s="359"/>
    </row>
    <row r="5" spans="1:31" ht="9" customHeight="1" thickBot="1" x14ac:dyDescent="0.3">
      <c r="A5" s="2"/>
      <c r="B5" s="96"/>
      <c r="C5" s="97"/>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99" t="s">
        <v>7</v>
      </c>
      <c r="B7" s="300"/>
      <c r="C7" s="337" t="s">
        <v>28</v>
      </c>
      <c r="D7" s="299" t="s">
        <v>8</v>
      </c>
      <c r="E7" s="305"/>
      <c r="F7" s="305"/>
      <c r="G7" s="305"/>
      <c r="H7" s="300"/>
      <c r="I7" s="329">
        <v>45327</v>
      </c>
      <c r="J7" s="330"/>
      <c r="K7" s="299" t="s">
        <v>9</v>
      </c>
      <c r="L7" s="300"/>
      <c r="M7" s="321" t="s">
        <v>10</v>
      </c>
      <c r="N7" s="322"/>
      <c r="O7" s="310"/>
      <c r="P7" s="311"/>
      <c r="Q7" s="3"/>
      <c r="R7" s="3"/>
      <c r="S7" s="3"/>
      <c r="T7" s="3"/>
      <c r="U7" s="3"/>
      <c r="V7" s="3"/>
      <c r="W7" s="3"/>
      <c r="X7" s="3"/>
      <c r="Y7" s="3"/>
      <c r="Z7" s="4"/>
      <c r="AA7" s="3"/>
      <c r="AB7" s="3"/>
      <c r="AD7" s="6"/>
      <c r="AE7" s="7"/>
    </row>
    <row r="8" spans="1:31" x14ac:dyDescent="0.25">
      <c r="A8" s="301"/>
      <c r="B8" s="302"/>
      <c r="C8" s="338"/>
      <c r="D8" s="301"/>
      <c r="E8" s="306"/>
      <c r="F8" s="306"/>
      <c r="G8" s="306"/>
      <c r="H8" s="302"/>
      <c r="I8" s="331"/>
      <c r="J8" s="332"/>
      <c r="K8" s="301"/>
      <c r="L8" s="302"/>
      <c r="M8" s="340" t="s">
        <v>11</v>
      </c>
      <c r="N8" s="341"/>
      <c r="O8" s="323"/>
      <c r="P8" s="324"/>
      <c r="Q8" s="3"/>
      <c r="R8" s="3"/>
      <c r="S8" s="3"/>
      <c r="T8" s="3"/>
      <c r="U8" s="3"/>
      <c r="V8" s="3"/>
      <c r="W8" s="3"/>
      <c r="X8" s="3"/>
      <c r="Y8" s="3"/>
      <c r="Z8" s="4"/>
      <c r="AA8" s="3"/>
      <c r="AB8" s="3"/>
      <c r="AD8" s="6"/>
      <c r="AE8" s="7"/>
    </row>
    <row r="9" spans="1:31" ht="15.75" thickBot="1" x14ac:dyDescent="0.3">
      <c r="A9" s="303"/>
      <c r="B9" s="304"/>
      <c r="C9" s="339"/>
      <c r="D9" s="303"/>
      <c r="E9" s="307"/>
      <c r="F9" s="307"/>
      <c r="G9" s="307"/>
      <c r="H9" s="304"/>
      <c r="I9" s="333"/>
      <c r="J9" s="334"/>
      <c r="K9" s="303"/>
      <c r="L9" s="304"/>
      <c r="M9" s="325" t="s">
        <v>12</v>
      </c>
      <c r="N9" s="326"/>
      <c r="O9" s="327" t="s">
        <v>449</v>
      </c>
      <c r="P9" s="328"/>
      <c r="Q9" s="3"/>
      <c r="R9" s="3"/>
      <c r="S9" s="3"/>
      <c r="T9" s="3"/>
      <c r="U9" s="3"/>
      <c r="V9" s="3"/>
      <c r="W9" s="3"/>
      <c r="X9" s="3"/>
      <c r="Y9" s="3"/>
      <c r="Z9" s="4"/>
      <c r="AA9" s="3"/>
      <c r="AB9" s="3"/>
      <c r="AD9" s="6"/>
      <c r="AE9" s="7"/>
    </row>
    <row r="10" spans="1:31" ht="15" customHeight="1" thickBot="1" x14ac:dyDescent="0.3">
      <c r="A10" s="76"/>
      <c r="B10" s="77"/>
      <c r="C10" s="77"/>
      <c r="D10" s="8"/>
      <c r="E10" s="8"/>
      <c r="F10" s="8"/>
      <c r="G10" s="8"/>
      <c r="H10" s="8"/>
      <c r="I10" s="73"/>
      <c r="J10" s="73"/>
      <c r="K10" s="8"/>
      <c r="L10" s="8"/>
      <c r="M10" s="74"/>
      <c r="N10" s="74"/>
      <c r="O10" s="75"/>
      <c r="P10" s="75"/>
      <c r="Q10" s="77"/>
      <c r="R10" s="77"/>
      <c r="S10" s="77"/>
      <c r="T10" s="77"/>
      <c r="U10" s="77"/>
      <c r="V10" s="77"/>
      <c r="W10" s="77"/>
      <c r="X10" s="77"/>
      <c r="Y10" s="77"/>
      <c r="Z10" s="78"/>
      <c r="AA10" s="77"/>
      <c r="AB10" s="77"/>
      <c r="AD10" s="79"/>
      <c r="AE10" s="80"/>
    </row>
    <row r="11" spans="1:31" ht="15" customHeight="1" x14ac:dyDescent="0.25">
      <c r="A11" s="299" t="s">
        <v>13</v>
      </c>
      <c r="B11" s="300"/>
      <c r="C11" s="274" t="s">
        <v>14</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x14ac:dyDescent="0.25">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x14ac:dyDescent="0.3">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08" t="s">
        <v>15</v>
      </c>
      <c r="B15" s="309"/>
      <c r="C15" s="318" t="s">
        <v>16</v>
      </c>
      <c r="D15" s="319"/>
      <c r="E15" s="319"/>
      <c r="F15" s="319"/>
      <c r="G15" s="319"/>
      <c r="H15" s="319"/>
      <c r="I15" s="319"/>
      <c r="J15" s="319"/>
      <c r="K15" s="320"/>
      <c r="L15" s="335" t="s">
        <v>17</v>
      </c>
      <c r="M15" s="368"/>
      <c r="N15" s="368"/>
      <c r="O15" s="368"/>
      <c r="P15" s="368"/>
      <c r="Q15" s="336"/>
      <c r="R15" s="369" t="s">
        <v>18</v>
      </c>
      <c r="S15" s="370"/>
      <c r="T15" s="370"/>
      <c r="U15" s="370"/>
      <c r="V15" s="370"/>
      <c r="W15" s="370"/>
      <c r="X15" s="371"/>
      <c r="Y15" s="335" t="s">
        <v>19</v>
      </c>
      <c r="Z15" s="336"/>
      <c r="AA15" s="360" t="s">
        <v>20</v>
      </c>
      <c r="AB15" s="361"/>
      <c r="AC15" s="361"/>
      <c r="AD15" s="361"/>
      <c r="AE15" s="362"/>
    </row>
    <row r="16" spans="1:31" ht="9" customHeight="1" thickBot="1" x14ac:dyDescent="0.3">
      <c r="A16" s="5"/>
      <c r="B16" s="3"/>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6"/>
      <c r="AE16" s="7"/>
    </row>
    <row r="17" spans="1:41" s="15" customFormat="1" ht="37.5" customHeight="1" thickBot="1" x14ac:dyDescent="0.3">
      <c r="A17" s="308" t="s">
        <v>21</v>
      </c>
      <c r="B17" s="309"/>
      <c r="C17" s="360" t="s">
        <v>95</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73" t="s">
        <v>23</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5"/>
      <c r="AF19" s="177"/>
      <c r="AG19" s="177"/>
      <c r="AH19" s="177"/>
      <c r="AI19" s="177"/>
      <c r="AJ19" s="177"/>
      <c r="AK19" s="177"/>
      <c r="AL19" s="177"/>
      <c r="AM19" s="177"/>
      <c r="AN19" s="177"/>
      <c r="AO19" s="177"/>
    </row>
    <row r="20" spans="1:41" ht="32.1" customHeight="1" x14ac:dyDescent="0.25">
      <c r="A20" s="178" t="s">
        <v>24</v>
      </c>
      <c r="B20" s="365" t="s">
        <v>25</v>
      </c>
      <c r="C20" s="366"/>
      <c r="D20" s="366"/>
      <c r="E20" s="366"/>
      <c r="F20" s="366"/>
      <c r="G20" s="366"/>
      <c r="H20" s="366"/>
      <c r="I20" s="366"/>
      <c r="J20" s="366"/>
      <c r="K20" s="366"/>
      <c r="L20" s="366"/>
      <c r="M20" s="366"/>
      <c r="N20" s="366"/>
      <c r="O20" s="367"/>
      <c r="P20" s="374" t="s">
        <v>26</v>
      </c>
      <c r="Q20" s="374"/>
      <c r="R20" s="374"/>
      <c r="S20" s="374"/>
      <c r="T20" s="374"/>
      <c r="U20" s="374"/>
      <c r="V20" s="374"/>
      <c r="W20" s="374"/>
      <c r="X20" s="374"/>
      <c r="Y20" s="374"/>
      <c r="Z20" s="374"/>
      <c r="AA20" s="374"/>
      <c r="AB20" s="374"/>
      <c r="AC20" s="374"/>
      <c r="AD20" s="374"/>
      <c r="AE20" s="375"/>
      <c r="AF20" s="177"/>
      <c r="AG20" s="177"/>
      <c r="AH20" s="177"/>
      <c r="AI20" s="177"/>
      <c r="AJ20" s="177"/>
      <c r="AK20" s="177"/>
      <c r="AL20" s="177"/>
      <c r="AM20" s="177"/>
      <c r="AN20" s="177"/>
      <c r="AO20" s="177"/>
    </row>
    <row r="21" spans="1:41" ht="32.1" customHeight="1" x14ac:dyDescent="0.25">
      <c r="A21" s="179" t="s">
        <v>42</v>
      </c>
      <c r="B21" s="178" t="s">
        <v>28</v>
      </c>
      <c r="C21" s="180" t="s">
        <v>29</v>
      </c>
      <c r="D21" s="180" t="s">
        <v>30</v>
      </c>
      <c r="E21" s="180" t="s">
        <v>31</v>
      </c>
      <c r="F21" s="180" t="s">
        <v>32</v>
      </c>
      <c r="G21" s="180" t="s">
        <v>33</v>
      </c>
      <c r="H21" s="180" t="s">
        <v>34</v>
      </c>
      <c r="I21" s="180" t="s">
        <v>35</v>
      </c>
      <c r="J21" s="180" t="s">
        <v>36</v>
      </c>
      <c r="K21" s="180" t="s">
        <v>37</v>
      </c>
      <c r="L21" s="180" t="s">
        <v>38</v>
      </c>
      <c r="M21" s="180" t="s">
        <v>39</v>
      </c>
      <c r="N21" s="180" t="s">
        <v>40</v>
      </c>
      <c r="O21" s="181" t="s">
        <v>41</v>
      </c>
      <c r="P21" s="182" t="s">
        <v>42</v>
      </c>
      <c r="Q21" s="178" t="s">
        <v>28</v>
      </c>
      <c r="R21" s="180" t="s">
        <v>29</v>
      </c>
      <c r="S21" s="180" t="s">
        <v>30</v>
      </c>
      <c r="T21" s="180" t="s">
        <v>31</v>
      </c>
      <c r="U21" s="180" t="s">
        <v>32</v>
      </c>
      <c r="V21" s="180" t="s">
        <v>33</v>
      </c>
      <c r="W21" s="180" t="s">
        <v>34</v>
      </c>
      <c r="X21" s="180" t="s">
        <v>35</v>
      </c>
      <c r="Y21" s="180" t="s">
        <v>36</v>
      </c>
      <c r="Z21" s="180" t="s">
        <v>37</v>
      </c>
      <c r="AA21" s="180" t="s">
        <v>38</v>
      </c>
      <c r="AB21" s="180" t="s">
        <v>39</v>
      </c>
      <c r="AC21" s="180" t="s">
        <v>40</v>
      </c>
      <c r="AD21" s="181" t="s">
        <v>43</v>
      </c>
      <c r="AE21" s="183" t="s">
        <v>44</v>
      </c>
      <c r="AF21" s="177"/>
      <c r="AG21" s="177"/>
      <c r="AH21" s="177"/>
      <c r="AI21" s="177"/>
      <c r="AJ21" s="177"/>
      <c r="AK21" s="177"/>
      <c r="AL21" s="177"/>
      <c r="AM21" s="177"/>
      <c r="AN21" s="177"/>
      <c r="AO21" s="177"/>
    </row>
    <row r="22" spans="1:41" ht="32.1" customHeight="1" x14ac:dyDescent="0.25">
      <c r="A22" s="184" t="s">
        <v>45</v>
      </c>
      <c r="B22" s="234" t="s">
        <v>42</v>
      </c>
      <c r="C22" s="236">
        <v>20120000</v>
      </c>
      <c r="D22" s="236" t="s">
        <v>42</v>
      </c>
      <c r="E22" s="236" t="s">
        <v>42</v>
      </c>
      <c r="F22" s="236" t="s">
        <v>42</v>
      </c>
      <c r="G22" s="236" t="s">
        <v>42</v>
      </c>
      <c r="H22" s="236" t="s">
        <v>42</v>
      </c>
      <c r="I22" s="236" t="s">
        <v>42</v>
      </c>
      <c r="J22" s="236" t="s">
        <v>42</v>
      </c>
      <c r="K22" s="236" t="s">
        <v>42</v>
      </c>
      <c r="L22" s="236" t="s">
        <v>42</v>
      </c>
      <c r="M22" s="236" t="s">
        <v>42</v>
      </c>
      <c r="N22" s="231">
        <f>SUM(B22:M22)</f>
        <v>20120000</v>
      </c>
      <c r="O22" s="188" t="s">
        <v>42</v>
      </c>
      <c r="P22" s="184" t="s">
        <v>46</v>
      </c>
      <c r="Q22" s="234">
        <v>111362992</v>
      </c>
      <c r="R22" s="236" t="s">
        <v>47</v>
      </c>
      <c r="S22" s="236">
        <v>17600000</v>
      </c>
      <c r="T22" s="236">
        <v>19599000</v>
      </c>
      <c r="U22" s="236">
        <v>39360000</v>
      </c>
      <c r="V22" s="236" t="s">
        <v>47</v>
      </c>
      <c r="W22" s="236">
        <v>75468008</v>
      </c>
      <c r="X22" s="236" t="s">
        <v>47</v>
      </c>
      <c r="Y22" s="236" t="s">
        <v>47</v>
      </c>
      <c r="Z22" s="236" t="s">
        <v>47</v>
      </c>
      <c r="AA22" s="236" t="s">
        <v>47</v>
      </c>
      <c r="AB22" s="236" t="s">
        <v>48</v>
      </c>
      <c r="AC22" s="231">
        <f>SUM(Q22:AB22)</f>
        <v>263390000</v>
      </c>
      <c r="AD22" s="190" t="s">
        <v>42</v>
      </c>
      <c r="AE22" s="190" t="s">
        <v>42</v>
      </c>
      <c r="AF22" s="177"/>
      <c r="AG22" s="177"/>
      <c r="AH22" s="177"/>
      <c r="AI22" s="177"/>
      <c r="AJ22" s="177"/>
      <c r="AK22" s="177"/>
      <c r="AL22" s="177"/>
      <c r="AM22" s="177"/>
      <c r="AN22" s="177"/>
      <c r="AO22" s="177"/>
    </row>
    <row r="23" spans="1:41" ht="32.1" customHeight="1" x14ac:dyDescent="0.25">
      <c r="A23" s="191" t="s">
        <v>49</v>
      </c>
      <c r="B23" s="234" t="s">
        <v>42</v>
      </c>
      <c r="C23" s="236" t="s">
        <v>42</v>
      </c>
      <c r="D23" s="236" t="s">
        <v>42</v>
      </c>
      <c r="E23" s="236" t="s">
        <v>42</v>
      </c>
      <c r="F23" s="236" t="s">
        <v>42</v>
      </c>
      <c r="G23" s="236" t="s">
        <v>42</v>
      </c>
      <c r="H23" s="236" t="s">
        <v>42</v>
      </c>
      <c r="I23" s="236" t="s">
        <v>42</v>
      </c>
      <c r="J23" s="236" t="s">
        <v>42</v>
      </c>
      <c r="K23" s="236" t="s">
        <v>42</v>
      </c>
      <c r="L23" s="236" t="s">
        <v>42</v>
      </c>
      <c r="M23" s="236" t="s">
        <v>42</v>
      </c>
      <c r="N23" s="231">
        <f t="shared" ref="N23:N25" si="0">SUM(B23:M23)</f>
        <v>0</v>
      </c>
      <c r="O23" s="188" t="s">
        <v>50</v>
      </c>
      <c r="P23" s="191" t="s">
        <v>51</v>
      </c>
      <c r="Q23" s="234">
        <v>0</v>
      </c>
      <c r="R23" s="236" t="s">
        <v>42</v>
      </c>
      <c r="S23" s="236" t="s">
        <v>42</v>
      </c>
      <c r="T23" s="236" t="s">
        <v>42</v>
      </c>
      <c r="U23" s="236" t="s">
        <v>42</v>
      </c>
      <c r="V23" s="236" t="s">
        <v>42</v>
      </c>
      <c r="W23" s="236" t="s">
        <v>42</v>
      </c>
      <c r="X23" s="236" t="s">
        <v>42</v>
      </c>
      <c r="Y23" s="236" t="s">
        <v>42</v>
      </c>
      <c r="Z23" s="236" t="s">
        <v>42</v>
      </c>
      <c r="AA23" s="236" t="s">
        <v>42</v>
      </c>
      <c r="AB23" s="236" t="s">
        <v>42</v>
      </c>
      <c r="AC23" s="231">
        <f t="shared" ref="AC23:AC25" si="1">SUM(Q23:AB23)</f>
        <v>0</v>
      </c>
      <c r="AD23" s="193">
        <v>0</v>
      </c>
      <c r="AE23" s="193">
        <f>+AC23/AC22</f>
        <v>0</v>
      </c>
      <c r="AF23" s="177"/>
      <c r="AG23" s="177"/>
      <c r="AH23" s="177"/>
      <c r="AI23" s="177"/>
      <c r="AJ23" s="177"/>
      <c r="AK23" s="177"/>
      <c r="AL23" s="177"/>
      <c r="AM23" s="177"/>
      <c r="AN23" s="177"/>
      <c r="AO23" s="177"/>
    </row>
    <row r="24" spans="1:41" ht="32.1" customHeight="1" x14ac:dyDescent="0.25">
      <c r="A24" s="191" t="s">
        <v>52</v>
      </c>
      <c r="B24" s="234" t="s">
        <v>42</v>
      </c>
      <c r="C24" s="236" t="s">
        <v>42</v>
      </c>
      <c r="D24" s="236" t="s">
        <v>42</v>
      </c>
      <c r="E24" s="236" t="s">
        <v>42</v>
      </c>
      <c r="F24" s="236" t="s">
        <v>42</v>
      </c>
      <c r="G24" s="236" t="s">
        <v>42</v>
      </c>
      <c r="H24" s="236" t="s">
        <v>42</v>
      </c>
      <c r="I24" s="236" t="s">
        <v>42</v>
      </c>
      <c r="J24" s="236" t="s">
        <v>42</v>
      </c>
      <c r="K24" s="236" t="s">
        <v>42</v>
      </c>
      <c r="L24" s="236" t="s">
        <v>42</v>
      </c>
      <c r="M24" s="236" t="s">
        <v>42</v>
      </c>
      <c r="N24" s="231">
        <f t="shared" si="0"/>
        <v>0</v>
      </c>
      <c r="O24" s="188" t="s">
        <v>42</v>
      </c>
      <c r="P24" s="191" t="s">
        <v>45</v>
      </c>
      <c r="Q24" s="234" t="s">
        <v>47</v>
      </c>
      <c r="R24" s="236">
        <v>8000000</v>
      </c>
      <c r="S24" s="236">
        <v>16373832</v>
      </c>
      <c r="T24" s="236">
        <v>18133832</v>
      </c>
      <c r="U24" s="236">
        <v>18933832</v>
      </c>
      <c r="V24" s="236">
        <v>56693832</v>
      </c>
      <c r="W24" s="236">
        <v>18133832</v>
      </c>
      <c r="X24" s="236">
        <v>24533832</v>
      </c>
      <c r="Y24" s="236">
        <v>18133832</v>
      </c>
      <c r="Z24" s="236">
        <v>24533832</v>
      </c>
      <c r="AA24" s="236">
        <v>18133832</v>
      </c>
      <c r="AB24" s="236">
        <v>41785512</v>
      </c>
      <c r="AC24" s="231">
        <f t="shared" si="1"/>
        <v>263390000</v>
      </c>
      <c r="AD24" s="192" t="s">
        <v>42</v>
      </c>
      <c r="AE24" s="192" t="s">
        <v>42</v>
      </c>
      <c r="AF24" s="177"/>
      <c r="AG24" s="177"/>
      <c r="AH24" s="177"/>
      <c r="AI24" s="177"/>
      <c r="AJ24" s="177"/>
      <c r="AK24" s="177"/>
      <c r="AL24" s="177"/>
      <c r="AM24" s="177"/>
      <c r="AN24" s="177"/>
      <c r="AO24" s="177"/>
    </row>
    <row r="25" spans="1:41" ht="32.1" customHeight="1" thickBot="1" x14ac:dyDescent="0.3">
      <c r="A25" s="178" t="s">
        <v>53</v>
      </c>
      <c r="B25" s="230">
        <v>6640800</v>
      </c>
      <c r="C25" s="233" t="s">
        <v>42</v>
      </c>
      <c r="D25" s="237" t="s">
        <v>42</v>
      </c>
      <c r="E25" s="237" t="s">
        <v>42</v>
      </c>
      <c r="F25" s="237" t="s">
        <v>42</v>
      </c>
      <c r="G25" s="237" t="s">
        <v>42</v>
      </c>
      <c r="H25" s="237" t="s">
        <v>42</v>
      </c>
      <c r="I25" s="237" t="s">
        <v>42</v>
      </c>
      <c r="J25" s="237" t="s">
        <v>42</v>
      </c>
      <c r="K25" s="237" t="s">
        <v>42</v>
      </c>
      <c r="L25" s="237" t="s">
        <v>42</v>
      </c>
      <c r="M25" s="237" t="s">
        <v>42</v>
      </c>
      <c r="N25" s="231">
        <f t="shared" si="0"/>
        <v>6640800</v>
      </c>
      <c r="O25" s="232">
        <f>+N25/N22</f>
        <v>0.3300596421471173</v>
      </c>
      <c r="P25" s="178" t="s">
        <v>53</v>
      </c>
      <c r="Q25" s="235">
        <v>0</v>
      </c>
      <c r="R25" s="237" t="s">
        <v>42</v>
      </c>
      <c r="S25" s="237" t="s">
        <v>42</v>
      </c>
      <c r="T25" s="237" t="s">
        <v>42</v>
      </c>
      <c r="U25" s="237" t="s">
        <v>42</v>
      </c>
      <c r="V25" s="237" t="s">
        <v>42</v>
      </c>
      <c r="W25" s="237" t="s">
        <v>42</v>
      </c>
      <c r="X25" s="237" t="s">
        <v>42</v>
      </c>
      <c r="Y25" s="237" t="s">
        <v>42</v>
      </c>
      <c r="Z25" s="237" t="s">
        <v>42</v>
      </c>
      <c r="AA25" s="237" t="s">
        <v>42</v>
      </c>
      <c r="AB25" s="237" t="s">
        <v>42</v>
      </c>
      <c r="AC25" s="231">
        <f t="shared" si="1"/>
        <v>0</v>
      </c>
      <c r="AD25" s="195">
        <v>0</v>
      </c>
      <c r="AE25" s="195">
        <f>+AC25/AC24</f>
        <v>0</v>
      </c>
      <c r="AF25" s="177"/>
      <c r="AG25" s="177"/>
      <c r="AH25" s="177"/>
      <c r="AI25" s="177"/>
      <c r="AJ25" s="177"/>
      <c r="AK25" s="177"/>
      <c r="AL25" s="177"/>
      <c r="AM25" s="177"/>
      <c r="AN25" s="177"/>
      <c r="AO25" s="177"/>
    </row>
    <row r="26" spans="1:41" customFormat="1" ht="16.5" customHeight="1" thickBot="1" x14ac:dyDescent="0.3"/>
    <row r="27" spans="1:41" ht="33.950000000000003" customHeight="1" x14ac:dyDescent="0.25">
      <c r="A27" s="294" t="s">
        <v>54</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6"/>
    </row>
    <row r="28" spans="1:41" ht="15" customHeight="1" x14ac:dyDescent="0.25">
      <c r="A28" s="270" t="s">
        <v>55</v>
      </c>
      <c r="B28" s="272" t="s">
        <v>56</v>
      </c>
      <c r="C28" s="272"/>
      <c r="D28" s="272" t="s">
        <v>57</v>
      </c>
      <c r="E28" s="272"/>
      <c r="F28" s="272"/>
      <c r="G28" s="272"/>
      <c r="H28" s="272"/>
      <c r="I28" s="272"/>
      <c r="J28" s="272"/>
      <c r="K28" s="272"/>
      <c r="L28" s="272"/>
      <c r="M28" s="272"/>
      <c r="N28" s="272"/>
      <c r="O28" s="272"/>
      <c r="P28" s="272" t="s">
        <v>40</v>
      </c>
      <c r="Q28" s="272" t="s">
        <v>58</v>
      </c>
      <c r="R28" s="272"/>
      <c r="S28" s="272"/>
      <c r="T28" s="272"/>
      <c r="U28" s="272"/>
      <c r="V28" s="272"/>
      <c r="W28" s="272"/>
      <c r="X28" s="272"/>
      <c r="Y28" s="272" t="s">
        <v>59</v>
      </c>
      <c r="Z28" s="272"/>
      <c r="AA28" s="272"/>
      <c r="AB28" s="272"/>
      <c r="AC28" s="272"/>
      <c r="AD28" s="272"/>
      <c r="AE28" s="297"/>
    </row>
    <row r="29" spans="1:41" ht="27" customHeight="1" x14ac:dyDescent="0.25">
      <c r="A29" s="270"/>
      <c r="B29" s="272"/>
      <c r="C29" s="272"/>
      <c r="D29" s="95" t="s">
        <v>28</v>
      </c>
      <c r="E29" s="95" t="s">
        <v>29</v>
      </c>
      <c r="F29" s="95" t="s">
        <v>30</v>
      </c>
      <c r="G29" s="95" t="s">
        <v>31</v>
      </c>
      <c r="H29" s="95" t="s">
        <v>32</v>
      </c>
      <c r="I29" s="95" t="s">
        <v>33</v>
      </c>
      <c r="J29" s="95" t="s">
        <v>34</v>
      </c>
      <c r="K29" s="95" t="s">
        <v>35</v>
      </c>
      <c r="L29" s="95" t="s">
        <v>36</v>
      </c>
      <c r="M29" s="95" t="s">
        <v>37</v>
      </c>
      <c r="N29" s="95" t="s">
        <v>38</v>
      </c>
      <c r="O29" s="95" t="s">
        <v>39</v>
      </c>
      <c r="P29" s="272"/>
      <c r="Q29" s="272"/>
      <c r="R29" s="272"/>
      <c r="S29" s="272"/>
      <c r="T29" s="272"/>
      <c r="U29" s="272"/>
      <c r="V29" s="272"/>
      <c r="W29" s="272"/>
      <c r="X29" s="272"/>
      <c r="Y29" s="272"/>
      <c r="Z29" s="272"/>
      <c r="AA29" s="272"/>
      <c r="AB29" s="272"/>
      <c r="AC29" s="272"/>
      <c r="AD29" s="272"/>
      <c r="AE29" s="297"/>
    </row>
    <row r="30" spans="1:41" ht="78" customHeight="1" thickBot="1" x14ac:dyDescent="0.3">
      <c r="A30" s="99" t="s">
        <v>96</v>
      </c>
      <c r="B30" s="372"/>
      <c r="C30" s="372"/>
      <c r="D30" s="98"/>
      <c r="E30" s="98"/>
      <c r="F30" s="98"/>
      <c r="G30" s="98"/>
      <c r="H30" s="98"/>
      <c r="I30" s="98"/>
      <c r="J30" s="98"/>
      <c r="K30" s="98"/>
      <c r="L30" s="98"/>
      <c r="M30" s="98"/>
      <c r="N30" s="98"/>
      <c r="O30" s="98"/>
      <c r="P30" s="100">
        <f>SUM(D30:O30)</f>
        <v>0</v>
      </c>
      <c r="Q30" s="363"/>
      <c r="R30" s="363"/>
      <c r="S30" s="363"/>
      <c r="T30" s="363"/>
      <c r="U30" s="363"/>
      <c r="V30" s="363"/>
      <c r="W30" s="363"/>
      <c r="X30" s="363"/>
      <c r="Y30" s="363"/>
      <c r="Z30" s="363"/>
      <c r="AA30" s="363"/>
      <c r="AB30" s="363"/>
      <c r="AC30" s="363"/>
      <c r="AD30" s="363"/>
      <c r="AE30" s="364"/>
    </row>
    <row r="31" spans="1:41" ht="12" customHeight="1" thickBot="1" x14ac:dyDescent="0.3">
      <c r="A31" s="102"/>
      <c r="B31" s="103"/>
      <c r="C31" s="103"/>
      <c r="D31" s="8"/>
      <c r="E31" s="8"/>
      <c r="F31" s="8"/>
      <c r="G31" s="8"/>
      <c r="H31" s="8"/>
      <c r="I31" s="8"/>
      <c r="J31" s="8"/>
      <c r="K31" s="8"/>
      <c r="L31" s="8"/>
      <c r="M31" s="8"/>
      <c r="N31" s="8"/>
      <c r="O31" s="8"/>
      <c r="P31" s="104"/>
      <c r="Q31" s="105"/>
      <c r="R31" s="105"/>
      <c r="S31" s="105"/>
      <c r="T31" s="105"/>
      <c r="U31" s="105"/>
      <c r="V31" s="105"/>
      <c r="W31" s="105"/>
      <c r="X31" s="105"/>
      <c r="Y31" s="105"/>
      <c r="Z31" s="105"/>
      <c r="AA31" s="105"/>
      <c r="AB31" s="105"/>
      <c r="AC31" s="105"/>
      <c r="AD31" s="105"/>
      <c r="AE31" s="106"/>
    </row>
    <row r="32" spans="1:41" ht="45" customHeight="1" x14ac:dyDescent="0.25">
      <c r="A32" s="274" t="s">
        <v>60</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row>
    <row r="33" spans="1:41" ht="23.1" customHeight="1" x14ac:dyDescent="0.25">
      <c r="A33" s="270" t="s">
        <v>61</v>
      </c>
      <c r="B33" s="272" t="s">
        <v>62</v>
      </c>
      <c r="C33" s="272" t="s">
        <v>56</v>
      </c>
      <c r="D33" s="272" t="s">
        <v>63</v>
      </c>
      <c r="E33" s="272"/>
      <c r="F33" s="272"/>
      <c r="G33" s="272"/>
      <c r="H33" s="272"/>
      <c r="I33" s="272"/>
      <c r="J33" s="272"/>
      <c r="K33" s="272"/>
      <c r="L33" s="272"/>
      <c r="M33" s="272"/>
      <c r="N33" s="272"/>
      <c r="O33" s="272"/>
      <c r="P33" s="272"/>
      <c r="Q33" s="272" t="s">
        <v>64</v>
      </c>
      <c r="R33" s="272"/>
      <c r="S33" s="272"/>
      <c r="T33" s="272"/>
      <c r="U33" s="272"/>
      <c r="V33" s="272"/>
      <c r="W33" s="272"/>
      <c r="X33" s="272"/>
      <c r="Y33" s="272"/>
      <c r="Z33" s="272"/>
      <c r="AA33" s="272"/>
      <c r="AB33" s="272"/>
      <c r="AC33" s="272"/>
      <c r="AD33" s="272"/>
      <c r="AE33" s="297"/>
      <c r="AG33" s="20"/>
      <c r="AH33" s="20"/>
      <c r="AI33" s="20"/>
      <c r="AJ33" s="20"/>
      <c r="AK33" s="20"/>
      <c r="AL33" s="20"/>
      <c r="AM33" s="20"/>
      <c r="AN33" s="20"/>
      <c r="AO33" s="20"/>
    </row>
    <row r="34" spans="1:41" ht="27" customHeight="1" thickBot="1" x14ac:dyDescent="0.3">
      <c r="A34" s="270"/>
      <c r="B34" s="272"/>
      <c r="C34" s="298"/>
      <c r="D34" s="95" t="s">
        <v>28</v>
      </c>
      <c r="E34" s="95" t="s">
        <v>29</v>
      </c>
      <c r="F34" s="95" t="s">
        <v>30</v>
      </c>
      <c r="G34" s="95" t="s">
        <v>31</v>
      </c>
      <c r="H34" s="95" t="s">
        <v>32</v>
      </c>
      <c r="I34" s="95" t="s">
        <v>33</v>
      </c>
      <c r="J34" s="95" t="s">
        <v>34</v>
      </c>
      <c r="K34" s="95" t="s">
        <v>35</v>
      </c>
      <c r="L34" s="95" t="s">
        <v>36</v>
      </c>
      <c r="M34" s="95" t="s">
        <v>37</v>
      </c>
      <c r="N34" s="95" t="s">
        <v>38</v>
      </c>
      <c r="O34" s="95" t="s">
        <v>39</v>
      </c>
      <c r="P34" s="95" t="s">
        <v>40</v>
      </c>
      <c r="Q34" s="254" t="s">
        <v>65</v>
      </c>
      <c r="R34" s="255"/>
      <c r="S34" s="255"/>
      <c r="T34" s="277"/>
      <c r="U34" s="272" t="s">
        <v>66</v>
      </c>
      <c r="V34" s="272"/>
      <c r="W34" s="272"/>
      <c r="X34" s="272"/>
      <c r="Y34" s="272" t="s">
        <v>67</v>
      </c>
      <c r="Z34" s="272"/>
      <c r="AA34" s="272"/>
      <c r="AB34" s="272"/>
      <c r="AC34" s="272" t="s">
        <v>68</v>
      </c>
      <c r="AD34" s="272"/>
      <c r="AE34" s="297"/>
      <c r="AG34" s="20"/>
      <c r="AH34" s="20"/>
      <c r="AI34" s="20"/>
      <c r="AJ34" s="20"/>
      <c r="AK34" s="20"/>
      <c r="AL34" s="20"/>
      <c r="AM34" s="20"/>
      <c r="AN34" s="20"/>
      <c r="AO34" s="20"/>
    </row>
    <row r="35" spans="1:41" ht="135.75" customHeight="1" x14ac:dyDescent="0.25">
      <c r="A35" s="265" t="s">
        <v>96</v>
      </c>
      <c r="B35" s="267">
        <v>15</v>
      </c>
      <c r="C35" s="22" t="s">
        <v>69</v>
      </c>
      <c r="D35" s="240">
        <v>13</v>
      </c>
      <c r="E35" s="240">
        <v>13</v>
      </c>
      <c r="F35" s="240">
        <v>13</v>
      </c>
      <c r="G35" s="240">
        <v>13</v>
      </c>
      <c r="H35" s="240">
        <v>13</v>
      </c>
      <c r="I35" s="240"/>
      <c r="J35" s="243"/>
      <c r="K35" s="243"/>
      <c r="L35" s="243"/>
      <c r="M35" s="243"/>
      <c r="N35" s="243"/>
      <c r="O35" s="243"/>
      <c r="P35" s="240">
        <v>13</v>
      </c>
      <c r="Q35" s="398" t="s">
        <v>97</v>
      </c>
      <c r="R35" s="399"/>
      <c r="S35" s="399"/>
      <c r="T35" s="400"/>
      <c r="U35" s="394" t="s">
        <v>98</v>
      </c>
      <c r="V35" s="394"/>
      <c r="W35" s="394"/>
      <c r="X35" s="394"/>
      <c r="Y35" s="394" t="s">
        <v>99</v>
      </c>
      <c r="Z35" s="394"/>
      <c r="AA35" s="394"/>
      <c r="AB35" s="394"/>
      <c r="AC35" s="394" t="s">
        <v>100</v>
      </c>
      <c r="AD35" s="394"/>
      <c r="AE35" s="395"/>
      <c r="AG35" s="20"/>
      <c r="AH35" s="20"/>
      <c r="AI35" s="20"/>
      <c r="AJ35" s="20"/>
      <c r="AK35" s="20"/>
      <c r="AL35" s="20"/>
      <c r="AM35" s="20"/>
      <c r="AN35" s="20"/>
      <c r="AO35" s="20"/>
    </row>
    <row r="36" spans="1:41" ht="135.75" customHeight="1" thickBot="1" x14ac:dyDescent="0.3">
      <c r="A36" s="266"/>
      <c r="B36" s="268"/>
      <c r="C36" s="23" t="s">
        <v>70</v>
      </c>
      <c r="D36" s="241">
        <v>13</v>
      </c>
      <c r="E36" s="242">
        <v>13</v>
      </c>
      <c r="F36" s="242">
        <v>13</v>
      </c>
      <c r="G36" s="242">
        <v>13</v>
      </c>
      <c r="H36" s="242">
        <v>13</v>
      </c>
      <c r="I36" s="242"/>
      <c r="J36" s="206"/>
      <c r="K36" s="206"/>
      <c r="L36" s="24"/>
      <c r="M36" s="24"/>
      <c r="N36" s="24"/>
      <c r="O36" s="24"/>
      <c r="P36" s="242">
        <v>13</v>
      </c>
      <c r="Q36" s="401"/>
      <c r="R36" s="402"/>
      <c r="S36" s="402"/>
      <c r="T36" s="403"/>
      <c r="U36" s="396"/>
      <c r="V36" s="396"/>
      <c r="W36" s="396"/>
      <c r="X36" s="396"/>
      <c r="Y36" s="396"/>
      <c r="Z36" s="396"/>
      <c r="AA36" s="396"/>
      <c r="AB36" s="396"/>
      <c r="AC36" s="396"/>
      <c r="AD36" s="396"/>
      <c r="AE36" s="397"/>
      <c r="AG36" s="20"/>
      <c r="AH36" s="20"/>
      <c r="AI36" s="20"/>
      <c r="AJ36" s="20"/>
      <c r="AK36" s="20"/>
      <c r="AL36" s="20"/>
      <c r="AM36" s="20"/>
      <c r="AN36" s="20"/>
      <c r="AO36" s="20"/>
    </row>
    <row r="37" spans="1:41" customFormat="1" ht="17.25" customHeight="1" thickBot="1" x14ac:dyDescent="0.3"/>
    <row r="38" spans="1:41" ht="45" customHeight="1" thickBot="1" x14ac:dyDescent="0.3">
      <c r="A38" s="274" t="s">
        <v>71</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c r="AG38" s="20"/>
      <c r="AH38" s="20"/>
      <c r="AI38" s="20"/>
      <c r="AJ38" s="20"/>
      <c r="AK38" s="20"/>
      <c r="AL38" s="20"/>
      <c r="AM38" s="20"/>
      <c r="AN38" s="20"/>
      <c r="AO38" s="20"/>
    </row>
    <row r="39" spans="1:41" ht="26.1" customHeight="1" x14ac:dyDescent="0.25">
      <c r="A39" s="269" t="s">
        <v>72</v>
      </c>
      <c r="B39" s="271" t="s">
        <v>73</v>
      </c>
      <c r="C39" s="278" t="s">
        <v>74</v>
      </c>
      <c r="D39" s="280" t="s">
        <v>75</v>
      </c>
      <c r="E39" s="281"/>
      <c r="F39" s="281"/>
      <c r="G39" s="281"/>
      <c r="H39" s="281"/>
      <c r="I39" s="281"/>
      <c r="J39" s="281"/>
      <c r="K39" s="281"/>
      <c r="L39" s="281"/>
      <c r="M39" s="281"/>
      <c r="N39" s="281"/>
      <c r="O39" s="281"/>
      <c r="P39" s="282"/>
      <c r="Q39" s="271" t="s">
        <v>76</v>
      </c>
      <c r="R39" s="271"/>
      <c r="S39" s="271"/>
      <c r="T39" s="271"/>
      <c r="U39" s="271"/>
      <c r="V39" s="271"/>
      <c r="W39" s="271"/>
      <c r="X39" s="271"/>
      <c r="Y39" s="271"/>
      <c r="Z39" s="271"/>
      <c r="AA39" s="271"/>
      <c r="AB39" s="271"/>
      <c r="AC39" s="271"/>
      <c r="AD39" s="271"/>
      <c r="AE39" s="293"/>
      <c r="AG39" s="20"/>
      <c r="AH39" s="20"/>
      <c r="AI39" s="20"/>
      <c r="AJ39" s="20"/>
      <c r="AK39" s="20"/>
      <c r="AL39" s="20"/>
      <c r="AM39" s="20"/>
      <c r="AN39" s="20"/>
      <c r="AO39" s="20"/>
    </row>
    <row r="40" spans="1:41" ht="26.1" customHeight="1" x14ac:dyDescent="0.25">
      <c r="A40" s="270"/>
      <c r="B40" s="272"/>
      <c r="C40" s="279"/>
      <c r="D40" s="95" t="s">
        <v>77</v>
      </c>
      <c r="E40" s="95" t="s">
        <v>78</v>
      </c>
      <c r="F40" s="95" t="s">
        <v>79</v>
      </c>
      <c r="G40" s="95" t="s">
        <v>80</v>
      </c>
      <c r="H40" s="95" t="s">
        <v>81</v>
      </c>
      <c r="I40" s="95" t="s">
        <v>82</v>
      </c>
      <c r="J40" s="95" t="s">
        <v>83</v>
      </c>
      <c r="K40" s="95" t="s">
        <v>84</v>
      </c>
      <c r="L40" s="95" t="s">
        <v>85</v>
      </c>
      <c r="M40" s="95" t="s">
        <v>86</v>
      </c>
      <c r="N40" s="95" t="s">
        <v>87</v>
      </c>
      <c r="O40" s="95" t="s">
        <v>88</v>
      </c>
      <c r="P40" s="95" t="s">
        <v>89</v>
      </c>
      <c r="Q40" s="254" t="s">
        <v>90</v>
      </c>
      <c r="R40" s="255"/>
      <c r="S40" s="255"/>
      <c r="T40" s="255"/>
      <c r="U40" s="255"/>
      <c r="V40" s="255"/>
      <c r="W40" s="255"/>
      <c r="X40" s="277"/>
      <c r="Y40" s="254" t="s">
        <v>91</v>
      </c>
      <c r="Z40" s="255"/>
      <c r="AA40" s="255"/>
      <c r="AB40" s="255"/>
      <c r="AC40" s="255"/>
      <c r="AD40" s="255"/>
      <c r="AE40" s="256"/>
      <c r="AG40" s="25"/>
      <c r="AH40" s="25"/>
      <c r="AI40" s="25"/>
      <c r="AJ40" s="25"/>
      <c r="AK40" s="25"/>
      <c r="AL40" s="25"/>
      <c r="AM40" s="25"/>
      <c r="AN40" s="25"/>
      <c r="AO40" s="25"/>
    </row>
    <row r="41" spans="1:41" ht="114.75" customHeight="1" x14ac:dyDescent="0.25">
      <c r="A41" s="385" t="s">
        <v>101</v>
      </c>
      <c r="B41" s="253">
        <v>5</v>
      </c>
      <c r="C41" s="29" t="s">
        <v>69</v>
      </c>
      <c r="D41" s="201">
        <v>0</v>
      </c>
      <c r="E41" s="198">
        <v>0</v>
      </c>
      <c r="F41" s="198">
        <v>0</v>
      </c>
      <c r="G41" s="198">
        <v>1</v>
      </c>
      <c r="H41" s="202" t="s">
        <v>42</v>
      </c>
      <c r="I41" s="30"/>
      <c r="J41" s="30"/>
      <c r="K41" s="30"/>
      <c r="L41" s="30"/>
      <c r="M41" s="30"/>
      <c r="N41" s="30"/>
      <c r="O41" s="30"/>
      <c r="P41" s="101">
        <f t="shared" ref="P41:P46" si="2">SUM(D41:O41)</f>
        <v>1</v>
      </c>
      <c r="Q41" s="379" t="s">
        <v>102</v>
      </c>
      <c r="R41" s="380"/>
      <c r="S41" s="380"/>
      <c r="T41" s="380"/>
      <c r="U41" s="380"/>
      <c r="V41" s="380"/>
      <c r="W41" s="380"/>
      <c r="X41" s="381"/>
      <c r="Y41" s="257"/>
      <c r="Z41" s="258"/>
      <c r="AA41" s="258"/>
      <c r="AB41" s="258"/>
      <c r="AC41" s="258"/>
      <c r="AD41" s="258"/>
      <c r="AE41" s="259"/>
      <c r="AG41" s="26"/>
      <c r="AH41" s="26"/>
      <c r="AI41" s="26"/>
      <c r="AJ41" s="26"/>
      <c r="AK41" s="26"/>
      <c r="AL41" s="26"/>
      <c r="AM41" s="26"/>
      <c r="AN41" s="26"/>
      <c r="AO41" s="26"/>
    </row>
    <row r="42" spans="1:41" ht="114.75" customHeight="1" x14ac:dyDescent="0.25">
      <c r="A42" s="386"/>
      <c r="B42" s="253"/>
      <c r="C42" s="27" t="s">
        <v>70</v>
      </c>
      <c r="D42" s="204">
        <v>0.4</v>
      </c>
      <c r="E42" s="199" t="s">
        <v>42</v>
      </c>
      <c r="F42" s="199" t="s">
        <v>42</v>
      </c>
      <c r="G42" s="199" t="s">
        <v>42</v>
      </c>
      <c r="H42" s="199" t="s">
        <v>42</v>
      </c>
      <c r="I42" s="28"/>
      <c r="J42" s="28"/>
      <c r="K42" s="28"/>
      <c r="L42" s="28"/>
      <c r="M42" s="28"/>
      <c r="N42" s="28"/>
      <c r="O42" s="28"/>
      <c r="P42" s="101">
        <f t="shared" si="2"/>
        <v>0.4</v>
      </c>
      <c r="Q42" s="382"/>
      <c r="R42" s="383"/>
      <c r="S42" s="383"/>
      <c r="T42" s="383"/>
      <c r="U42" s="383"/>
      <c r="V42" s="383"/>
      <c r="W42" s="383"/>
      <c r="X42" s="384"/>
      <c r="Y42" s="260"/>
      <c r="Z42" s="261"/>
      <c r="AA42" s="261"/>
      <c r="AB42" s="261"/>
      <c r="AC42" s="261"/>
      <c r="AD42" s="261"/>
      <c r="AE42" s="262"/>
    </row>
    <row r="43" spans="1:41" ht="108" customHeight="1" x14ac:dyDescent="0.25">
      <c r="A43" s="387" t="s">
        <v>103</v>
      </c>
      <c r="B43" s="253">
        <v>5</v>
      </c>
      <c r="C43" s="29" t="s">
        <v>69</v>
      </c>
      <c r="D43" s="203">
        <v>0.2</v>
      </c>
      <c r="E43" s="200">
        <v>0.2</v>
      </c>
      <c r="F43" s="200">
        <v>0.2</v>
      </c>
      <c r="G43" s="200">
        <v>0.2</v>
      </c>
      <c r="H43" s="200">
        <v>0.2</v>
      </c>
      <c r="I43" s="30"/>
      <c r="J43" s="30"/>
      <c r="K43" s="30"/>
      <c r="L43" s="30"/>
      <c r="M43" s="30"/>
      <c r="N43" s="30"/>
      <c r="O43" s="30"/>
      <c r="P43" s="101">
        <f t="shared" si="2"/>
        <v>1</v>
      </c>
      <c r="Q43" s="388" t="s">
        <v>104</v>
      </c>
      <c r="R43" s="389"/>
      <c r="S43" s="389"/>
      <c r="T43" s="389"/>
      <c r="U43" s="389"/>
      <c r="V43" s="389"/>
      <c r="W43" s="389"/>
      <c r="X43" s="390"/>
      <c r="Y43" s="257"/>
      <c r="Z43" s="258"/>
      <c r="AA43" s="258"/>
      <c r="AB43" s="258"/>
      <c r="AC43" s="258"/>
      <c r="AD43" s="258"/>
      <c r="AE43" s="259"/>
    </row>
    <row r="44" spans="1:41" ht="108" customHeight="1" x14ac:dyDescent="0.25">
      <c r="A44" s="386"/>
      <c r="B44" s="253"/>
      <c r="C44" s="27" t="s">
        <v>70</v>
      </c>
      <c r="D44" s="204">
        <v>0.18</v>
      </c>
      <c r="E44" s="199" t="s">
        <v>42</v>
      </c>
      <c r="F44" s="199" t="s">
        <v>42</v>
      </c>
      <c r="G44" s="199" t="s">
        <v>42</v>
      </c>
      <c r="H44" s="199" t="s">
        <v>42</v>
      </c>
      <c r="I44" s="28"/>
      <c r="J44" s="28"/>
      <c r="K44" s="28"/>
      <c r="L44" s="28"/>
      <c r="M44" s="28"/>
      <c r="N44" s="28"/>
      <c r="O44" s="28"/>
      <c r="P44" s="101">
        <f t="shared" si="2"/>
        <v>0.18</v>
      </c>
      <c r="Q44" s="391"/>
      <c r="R44" s="392"/>
      <c r="S44" s="392"/>
      <c r="T44" s="392"/>
      <c r="U44" s="392"/>
      <c r="V44" s="392"/>
      <c r="W44" s="392"/>
      <c r="X44" s="393"/>
      <c r="Y44" s="260"/>
      <c r="Z44" s="261"/>
      <c r="AA44" s="261"/>
      <c r="AB44" s="261"/>
      <c r="AC44" s="261"/>
      <c r="AD44" s="261"/>
      <c r="AE44" s="262"/>
    </row>
    <row r="45" spans="1:41" ht="78" customHeight="1" x14ac:dyDescent="0.25">
      <c r="A45" s="377" t="s">
        <v>105</v>
      </c>
      <c r="B45" s="253">
        <v>5</v>
      </c>
      <c r="C45" s="29" t="s">
        <v>69</v>
      </c>
      <c r="D45" s="203">
        <v>0</v>
      </c>
      <c r="E45" s="200">
        <v>0.25</v>
      </c>
      <c r="F45" s="200">
        <v>0.25</v>
      </c>
      <c r="G45" s="200">
        <v>0.25</v>
      </c>
      <c r="H45" s="200">
        <v>0.25</v>
      </c>
      <c r="I45" s="30"/>
      <c r="J45" s="30"/>
      <c r="K45" s="30"/>
      <c r="L45" s="30"/>
      <c r="M45" s="30"/>
      <c r="N45" s="30"/>
      <c r="O45" s="30"/>
      <c r="P45" s="101">
        <f t="shared" si="2"/>
        <v>1</v>
      </c>
      <c r="Q45" s="379" t="s">
        <v>106</v>
      </c>
      <c r="R45" s="380"/>
      <c r="S45" s="380"/>
      <c r="T45" s="380"/>
      <c r="U45" s="380"/>
      <c r="V45" s="380"/>
      <c r="W45" s="380"/>
      <c r="X45" s="381"/>
      <c r="Y45" s="257"/>
      <c r="Z45" s="258"/>
      <c r="AA45" s="258"/>
      <c r="AB45" s="258"/>
      <c r="AC45" s="258"/>
      <c r="AD45" s="258"/>
      <c r="AE45" s="259"/>
    </row>
    <row r="46" spans="1:41" ht="78" customHeight="1" x14ac:dyDescent="0.25">
      <c r="A46" s="378"/>
      <c r="B46" s="253"/>
      <c r="C46" s="27" t="s">
        <v>70</v>
      </c>
      <c r="D46" s="204">
        <v>0.03</v>
      </c>
      <c r="E46" s="199" t="s">
        <v>42</v>
      </c>
      <c r="F46" s="199" t="s">
        <v>42</v>
      </c>
      <c r="G46" s="199" t="s">
        <v>42</v>
      </c>
      <c r="H46" s="199" t="s">
        <v>42</v>
      </c>
      <c r="I46" s="28"/>
      <c r="J46" s="28"/>
      <c r="K46" s="28"/>
      <c r="L46" s="28"/>
      <c r="M46" s="28"/>
      <c r="N46" s="28"/>
      <c r="O46" s="28"/>
      <c r="P46" s="101">
        <f t="shared" si="2"/>
        <v>0.03</v>
      </c>
      <c r="Q46" s="382"/>
      <c r="R46" s="383"/>
      <c r="S46" s="383"/>
      <c r="T46" s="383"/>
      <c r="U46" s="383"/>
      <c r="V46" s="383"/>
      <c r="W46" s="383"/>
      <c r="X46" s="384"/>
      <c r="Y46" s="260"/>
      <c r="Z46" s="261"/>
      <c r="AA46" s="261"/>
      <c r="AB46" s="261"/>
      <c r="AC46" s="261"/>
      <c r="AD46" s="261"/>
      <c r="AE46" s="262"/>
    </row>
    <row r="47" spans="1:41" ht="15" customHeight="1" x14ac:dyDescent="0.25">
      <c r="A47" s="1" t="s">
        <v>94</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Q43 Q41 Q45 AC35 Q35 Y35" xr:uid="{00000000-0002-0000-0100-000002000000}">
      <formula1>2000</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O47"/>
  <sheetViews>
    <sheetView tabSelected="1" topLeftCell="A33" zoomScale="55" zoomScaleNormal="55" workbookViewId="0">
      <selection activeCell="P46" sqref="P46"/>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6.140625" style="1" bestFit="1" customWidth="1"/>
    <col min="18" max="22" width="18.140625" style="1" customWidth="1"/>
    <col min="23" max="23" width="19.140625" style="1" bestFit="1" customWidth="1"/>
    <col min="24" max="24" width="26.140625" style="1" customWidth="1"/>
    <col min="25"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42"/>
      <c r="B1" s="345"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v>
      </c>
      <c r="AC1" s="355"/>
      <c r="AD1" s="355"/>
      <c r="AE1" s="356"/>
    </row>
    <row r="2" spans="1:31" ht="30.75" customHeight="1" thickBot="1" x14ac:dyDescent="0.3">
      <c r="A2" s="343"/>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3</v>
      </c>
      <c r="AC2" s="355"/>
      <c r="AD2" s="355"/>
      <c r="AE2" s="356"/>
    </row>
    <row r="3" spans="1:31" ht="24" customHeight="1" thickBot="1" x14ac:dyDescent="0.3">
      <c r="A3" s="343"/>
      <c r="B3" s="348" t="s">
        <v>4</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5</v>
      </c>
      <c r="AC3" s="355"/>
      <c r="AD3" s="355"/>
      <c r="AE3" s="356"/>
    </row>
    <row r="4" spans="1:31" ht="21.75" customHeight="1" thickBot="1" x14ac:dyDescent="0.3">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6</v>
      </c>
      <c r="AC4" s="358"/>
      <c r="AD4" s="358"/>
      <c r="AE4" s="359"/>
    </row>
    <row r="5" spans="1:31" ht="9" customHeight="1" thickBot="1" x14ac:dyDescent="0.3">
      <c r="A5" s="2"/>
      <c r="B5" s="96"/>
      <c r="C5" s="97"/>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99" t="s">
        <v>7</v>
      </c>
      <c r="B7" s="300"/>
      <c r="C7" s="337" t="s">
        <v>28</v>
      </c>
      <c r="D7" s="299" t="s">
        <v>8</v>
      </c>
      <c r="E7" s="305"/>
      <c r="F7" s="305"/>
      <c r="G7" s="305"/>
      <c r="H7" s="300"/>
      <c r="I7" s="329">
        <v>45327</v>
      </c>
      <c r="J7" s="330"/>
      <c r="K7" s="299" t="s">
        <v>9</v>
      </c>
      <c r="L7" s="300"/>
      <c r="M7" s="321" t="s">
        <v>10</v>
      </c>
      <c r="N7" s="322"/>
      <c r="O7" s="310"/>
      <c r="P7" s="311"/>
      <c r="Q7" s="3"/>
      <c r="R7" s="3"/>
      <c r="S7" s="3"/>
      <c r="T7" s="3"/>
      <c r="U7" s="3"/>
      <c r="V7" s="3"/>
      <c r="W7" s="3"/>
      <c r="X7" s="3"/>
      <c r="Y7" s="3"/>
      <c r="Z7" s="4"/>
      <c r="AA7" s="3"/>
      <c r="AB7" s="3"/>
      <c r="AD7" s="6"/>
      <c r="AE7" s="7"/>
    </row>
    <row r="8" spans="1:31" x14ac:dyDescent="0.25">
      <c r="A8" s="301"/>
      <c r="B8" s="302"/>
      <c r="C8" s="338"/>
      <c r="D8" s="301"/>
      <c r="E8" s="306"/>
      <c r="F8" s="306"/>
      <c r="G8" s="306"/>
      <c r="H8" s="302"/>
      <c r="I8" s="331"/>
      <c r="J8" s="332"/>
      <c r="K8" s="301"/>
      <c r="L8" s="302"/>
      <c r="M8" s="340" t="s">
        <v>11</v>
      </c>
      <c r="N8" s="341"/>
      <c r="O8" s="323"/>
      <c r="P8" s="324"/>
      <c r="Q8" s="3"/>
      <c r="R8" s="3"/>
      <c r="S8" s="3"/>
      <c r="T8" s="3"/>
      <c r="U8" s="3"/>
      <c r="V8" s="3"/>
      <c r="W8" s="3"/>
      <c r="X8" s="3"/>
      <c r="Y8" s="3"/>
      <c r="Z8" s="4"/>
      <c r="AA8" s="3"/>
      <c r="AB8" s="3"/>
      <c r="AD8" s="6"/>
      <c r="AE8" s="7"/>
    </row>
    <row r="9" spans="1:31" ht="15.75" thickBot="1" x14ac:dyDescent="0.3">
      <c r="A9" s="303"/>
      <c r="B9" s="304"/>
      <c r="C9" s="339"/>
      <c r="D9" s="303"/>
      <c r="E9" s="307"/>
      <c r="F9" s="307"/>
      <c r="G9" s="307"/>
      <c r="H9" s="304"/>
      <c r="I9" s="333"/>
      <c r="J9" s="334"/>
      <c r="K9" s="303"/>
      <c r="L9" s="304"/>
      <c r="M9" s="325" t="s">
        <v>12</v>
      </c>
      <c r="N9" s="326"/>
      <c r="O9" s="327" t="s">
        <v>449</v>
      </c>
      <c r="P9" s="328"/>
      <c r="Q9" s="3"/>
      <c r="R9" s="3"/>
      <c r="S9" s="3"/>
      <c r="T9" s="3"/>
      <c r="U9" s="3"/>
      <c r="V9" s="3"/>
      <c r="W9" s="3"/>
      <c r="X9" s="3"/>
      <c r="Y9" s="3"/>
      <c r="Z9" s="4"/>
      <c r="AA9" s="3"/>
      <c r="AB9" s="3"/>
      <c r="AD9" s="6"/>
      <c r="AE9" s="7"/>
    </row>
    <row r="10" spans="1:31" ht="15" customHeight="1" thickBot="1" x14ac:dyDescent="0.3">
      <c r="A10" s="76"/>
      <c r="B10" s="77"/>
      <c r="C10" s="77"/>
      <c r="D10" s="8"/>
      <c r="E10" s="8"/>
      <c r="F10" s="8"/>
      <c r="G10" s="8"/>
      <c r="H10" s="8"/>
      <c r="I10" s="73"/>
      <c r="J10" s="73"/>
      <c r="K10" s="8"/>
      <c r="L10" s="8"/>
      <c r="M10" s="74"/>
      <c r="N10" s="74"/>
      <c r="O10" s="75"/>
      <c r="P10" s="75"/>
      <c r="Q10" s="77"/>
      <c r="R10" s="77"/>
      <c r="S10" s="77"/>
      <c r="T10" s="77"/>
      <c r="U10" s="77"/>
      <c r="V10" s="77"/>
      <c r="W10" s="77"/>
      <c r="X10" s="77"/>
      <c r="Y10" s="77"/>
      <c r="Z10" s="78"/>
      <c r="AA10" s="77"/>
      <c r="AB10" s="77"/>
      <c r="AD10" s="79"/>
      <c r="AE10" s="80"/>
    </row>
    <row r="11" spans="1:31" ht="15" customHeight="1" x14ac:dyDescent="0.25">
      <c r="A11" s="299" t="s">
        <v>13</v>
      </c>
      <c r="B11" s="300"/>
      <c r="C11" s="274" t="s">
        <v>14</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x14ac:dyDescent="0.25">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x14ac:dyDescent="0.3">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08" t="s">
        <v>15</v>
      </c>
      <c r="B15" s="309"/>
      <c r="C15" s="318" t="s">
        <v>16</v>
      </c>
      <c r="D15" s="319"/>
      <c r="E15" s="319"/>
      <c r="F15" s="319"/>
      <c r="G15" s="319"/>
      <c r="H15" s="319"/>
      <c r="I15" s="319"/>
      <c r="J15" s="319"/>
      <c r="K15" s="320"/>
      <c r="L15" s="335" t="s">
        <v>17</v>
      </c>
      <c r="M15" s="368"/>
      <c r="N15" s="368"/>
      <c r="O15" s="368"/>
      <c r="P15" s="368"/>
      <c r="Q15" s="336"/>
      <c r="R15" s="369" t="s">
        <v>18</v>
      </c>
      <c r="S15" s="370"/>
      <c r="T15" s="370"/>
      <c r="U15" s="370"/>
      <c r="V15" s="370"/>
      <c r="W15" s="370"/>
      <c r="X15" s="371"/>
      <c r="Y15" s="335" t="s">
        <v>19</v>
      </c>
      <c r="Z15" s="336"/>
      <c r="AA15" s="360" t="s">
        <v>20</v>
      </c>
      <c r="AB15" s="361"/>
      <c r="AC15" s="361"/>
      <c r="AD15" s="361"/>
      <c r="AE15" s="362"/>
    </row>
    <row r="16" spans="1:31" ht="9" customHeight="1" thickBot="1" x14ac:dyDescent="0.3">
      <c r="A16" s="5"/>
      <c r="B16" s="3"/>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6"/>
      <c r="AE16" s="7"/>
    </row>
    <row r="17" spans="1:41" s="15" customFormat="1" ht="37.5" customHeight="1" thickBot="1" x14ac:dyDescent="0.3">
      <c r="A17" s="308" t="s">
        <v>21</v>
      </c>
      <c r="B17" s="309"/>
      <c r="C17" s="360" t="s">
        <v>107</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73" t="s">
        <v>23</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5"/>
      <c r="AF19" s="177"/>
      <c r="AG19" s="177"/>
      <c r="AH19" s="177"/>
      <c r="AI19" s="177"/>
      <c r="AJ19" s="177"/>
      <c r="AK19" s="177"/>
      <c r="AL19" s="177"/>
      <c r="AM19" s="177"/>
      <c r="AN19" s="177"/>
      <c r="AO19" s="177"/>
    </row>
    <row r="20" spans="1:41" ht="32.1" customHeight="1" x14ac:dyDescent="0.25">
      <c r="A20" s="178" t="s">
        <v>24</v>
      </c>
      <c r="B20" s="365" t="s">
        <v>25</v>
      </c>
      <c r="C20" s="366"/>
      <c r="D20" s="366"/>
      <c r="E20" s="366"/>
      <c r="F20" s="366"/>
      <c r="G20" s="366"/>
      <c r="H20" s="366"/>
      <c r="I20" s="366"/>
      <c r="J20" s="366"/>
      <c r="K20" s="366"/>
      <c r="L20" s="366"/>
      <c r="M20" s="366"/>
      <c r="N20" s="366"/>
      <c r="O20" s="367"/>
      <c r="P20" s="374" t="s">
        <v>26</v>
      </c>
      <c r="Q20" s="374"/>
      <c r="R20" s="374"/>
      <c r="S20" s="374"/>
      <c r="T20" s="374"/>
      <c r="U20" s="374"/>
      <c r="V20" s="374"/>
      <c r="W20" s="374"/>
      <c r="X20" s="374"/>
      <c r="Y20" s="374"/>
      <c r="Z20" s="374"/>
      <c r="AA20" s="374"/>
      <c r="AB20" s="374"/>
      <c r="AC20" s="374"/>
      <c r="AD20" s="374"/>
      <c r="AE20" s="375"/>
      <c r="AF20" s="177"/>
      <c r="AG20" s="177"/>
      <c r="AH20" s="177"/>
      <c r="AI20" s="177"/>
      <c r="AJ20" s="177"/>
      <c r="AK20" s="177"/>
      <c r="AL20" s="177"/>
      <c r="AM20" s="177"/>
      <c r="AN20" s="177"/>
      <c r="AO20" s="177"/>
    </row>
    <row r="21" spans="1:41" ht="32.1" customHeight="1" x14ac:dyDescent="0.25">
      <c r="A21" s="179" t="s">
        <v>42</v>
      </c>
      <c r="B21" s="178" t="s">
        <v>28</v>
      </c>
      <c r="C21" s="180" t="s">
        <v>29</v>
      </c>
      <c r="D21" s="180" t="s">
        <v>30</v>
      </c>
      <c r="E21" s="180" t="s">
        <v>31</v>
      </c>
      <c r="F21" s="180" t="s">
        <v>32</v>
      </c>
      <c r="G21" s="180" t="s">
        <v>33</v>
      </c>
      <c r="H21" s="180" t="s">
        <v>34</v>
      </c>
      <c r="I21" s="180" t="s">
        <v>35</v>
      </c>
      <c r="J21" s="180" t="s">
        <v>36</v>
      </c>
      <c r="K21" s="180" t="s">
        <v>37</v>
      </c>
      <c r="L21" s="180" t="s">
        <v>38</v>
      </c>
      <c r="M21" s="180" t="s">
        <v>39</v>
      </c>
      <c r="N21" s="180" t="s">
        <v>40</v>
      </c>
      <c r="O21" s="181" t="s">
        <v>41</v>
      </c>
      <c r="P21" s="182" t="s">
        <v>42</v>
      </c>
      <c r="Q21" s="178" t="s">
        <v>28</v>
      </c>
      <c r="R21" s="180" t="s">
        <v>29</v>
      </c>
      <c r="S21" s="180" t="s">
        <v>30</v>
      </c>
      <c r="T21" s="180" t="s">
        <v>31</v>
      </c>
      <c r="U21" s="180" t="s">
        <v>32</v>
      </c>
      <c r="V21" s="180" t="s">
        <v>33</v>
      </c>
      <c r="W21" s="180" t="s">
        <v>34</v>
      </c>
      <c r="X21" s="180" t="s">
        <v>35</v>
      </c>
      <c r="Y21" s="180" t="s">
        <v>36</v>
      </c>
      <c r="Z21" s="180" t="s">
        <v>37</v>
      </c>
      <c r="AA21" s="180" t="s">
        <v>38</v>
      </c>
      <c r="AB21" s="180" t="s">
        <v>39</v>
      </c>
      <c r="AC21" s="180" t="s">
        <v>40</v>
      </c>
      <c r="AD21" s="181" t="s">
        <v>43</v>
      </c>
      <c r="AE21" s="183" t="s">
        <v>44</v>
      </c>
      <c r="AF21" s="177"/>
      <c r="AG21" s="177"/>
      <c r="AH21" s="177"/>
      <c r="AI21" s="177"/>
      <c r="AJ21" s="177"/>
      <c r="AK21" s="177"/>
      <c r="AL21" s="177"/>
      <c r="AM21" s="177"/>
      <c r="AN21" s="177"/>
      <c r="AO21" s="177"/>
    </row>
    <row r="22" spans="1:41" ht="32.1" customHeight="1" x14ac:dyDescent="0.25">
      <c r="A22" s="184" t="s">
        <v>45</v>
      </c>
      <c r="B22" s="234">
        <v>6019975.75</v>
      </c>
      <c r="C22" s="236">
        <v>177651596.74000001</v>
      </c>
      <c r="D22" s="236">
        <v>6524975.75</v>
      </c>
      <c r="E22" s="236">
        <v>2575442.5</v>
      </c>
      <c r="F22" s="236" t="s">
        <v>42</v>
      </c>
      <c r="G22" s="236" t="s">
        <v>42</v>
      </c>
      <c r="H22" s="236" t="s">
        <v>42</v>
      </c>
      <c r="I22" s="236" t="s">
        <v>42</v>
      </c>
      <c r="J22" s="236" t="s">
        <v>42</v>
      </c>
      <c r="K22" s="236" t="s">
        <v>42</v>
      </c>
      <c r="L22" s="236" t="s">
        <v>42</v>
      </c>
      <c r="M22" s="236" t="s">
        <v>42</v>
      </c>
      <c r="N22" s="231">
        <f>SUM(B22:M22)</f>
        <v>192771990.74000001</v>
      </c>
      <c r="O22" s="188" t="s">
        <v>42</v>
      </c>
      <c r="P22" s="184" t="s">
        <v>46</v>
      </c>
      <c r="Q22" s="234">
        <v>1843802405</v>
      </c>
      <c r="R22" s="236">
        <v>35500000</v>
      </c>
      <c r="S22" s="236">
        <v>125656720</v>
      </c>
      <c r="T22" s="236">
        <v>17148000</v>
      </c>
      <c r="U22" s="236">
        <v>40690000</v>
      </c>
      <c r="V22" s="236" t="s">
        <v>47</v>
      </c>
      <c r="W22" s="236">
        <v>1585013875</v>
      </c>
      <c r="X22" s="236" t="s">
        <v>47</v>
      </c>
      <c r="Y22" s="236" t="s">
        <v>47</v>
      </c>
      <c r="Z22" s="236" t="s">
        <v>47</v>
      </c>
      <c r="AA22" s="236" t="s">
        <v>47</v>
      </c>
      <c r="AB22" s="236" t="s">
        <v>48</v>
      </c>
      <c r="AC22" s="236">
        <f>SUM(Q22:AB22)</f>
        <v>3647811000</v>
      </c>
      <c r="AD22" s="177" t="s">
        <v>42</v>
      </c>
      <c r="AE22" s="190" t="s">
        <v>42</v>
      </c>
      <c r="AF22" s="177"/>
      <c r="AG22" s="177"/>
      <c r="AH22" s="177"/>
      <c r="AI22" s="177"/>
      <c r="AJ22" s="177"/>
      <c r="AK22" s="177"/>
      <c r="AL22" s="177"/>
      <c r="AM22" s="177"/>
      <c r="AN22" s="177"/>
      <c r="AO22" s="177"/>
    </row>
    <row r="23" spans="1:41" ht="32.1" customHeight="1" x14ac:dyDescent="0.25">
      <c r="A23" s="191" t="s">
        <v>49</v>
      </c>
      <c r="B23" s="234" t="s">
        <v>42</v>
      </c>
      <c r="C23" s="236" t="s">
        <v>42</v>
      </c>
      <c r="D23" s="236" t="s">
        <v>42</v>
      </c>
      <c r="E23" s="236" t="s">
        <v>42</v>
      </c>
      <c r="F23" s="236" t="s">
        <v>42</v>
      </c>
      <c r="G23" s="236" t="s">
        <v>42</v>
      </c>
      <c r="H23" s="236" t="s">
        <v>42</v>
      </c>
      <c r="I23" s="236" t="s">
        <v>42</v>
      </c>
      <c r="J23" s="236" t="s">
        <v>42</v>
      </c>
      <c r="K23" s="236" t="s">
        <v>42</v>
      </c>
      <c r="L23" s="236" t="s">
        <v>42</v>
      </c>
      <c r="M23" s="236" t="s">
        <v>42</v>
      </c>
      <c r="N23" s="231">
        <f t="shared" ref="N23:N25" si="0">SUM(B23:M23)</f>
        <v>0</v>
      </c>
      <c r="O23" s="188" t="s">
        <v>50</v>
      </c>
      <c r="P23" s="191" t="s">
        <v>51</v>
      </c>
      <c r="Q23" s="238">
        <v>83009973</v>
      </c>
      <c r="R23" s="186" t="s">
        <v>42</v>
      </c>
      <c r="S23" s="186" t="s">
        <v>42</v>
      </c>
      <c r="T23" s="186" t="s">
        <v>42</v>
      </c>
      <c r="U23" s="186" t="s">
        <v>42</v>
      </c>
      <c r="V23" s="186" t="s">
        <v>42</v>
      </c>
      <c r="W23" s="186" t="s">
        <v>42</v>
      </c>
      <c r="X23" s="186" t="s">
        <v>42</v>
      </c>
      <c r="Y23" s="186" t="s">
        <v>42</v>
      </c>
      <c r="Z23" s="186" t="s">
        <v>42</v>
      </c>
      <c r="AA23" s="186" t="s">
        <v>42</v>
      </c>
      <c r="AB23" s="186" t="s">
        <v>42</v>
      </c>
      <c r="AC23" s="236">
        <f t="shared" ref="AC23:AC25" si="1">SUM(Q23:AB23)</f>
        <v>83009973</v>
      </c>
      <c r="AD23" s="247">
        <v>2.2756105785085905E-2</v>
      </c>
      <c r="AE23" s="193">
        <f>+AC23/AC22</f>
        <v>2.2756105785085905E-2</v>
      </c>
      <c r="AF23" s="177"/>
      <c r="AG23" s="177"/>
      <c r="AH23" s="177"/>
      <c r="AI23" s="177"/>
      <c r="AJ23" s="177"/>
      <c r="AK23" s="177"/>
      <c r="AL23" s="177"/>
      <c r="AM23" s="177"/>
      <c r="AN23" s="177"/>
      <c r="AO23" s="177"/>
    </row>
    <row r="24" spans="1:41" ht="32.1" customHeight="1" x14ac:dyDescent="0.25">
      <c r="A24" s="191" t="s">
        <v>52</v>
      </c>
      <c r="B24" s="234" t="s">
        <v>42</v>
      </c>
      <c r="C24" s="236" t="s">
        <v>42</v>
      </c>
      <c r="D24" s="236" t="s">
        <v>42</v>
      </c>
      <c r="E24" s="236" t="s">
        <v>42</v>
      </c>
      <c r="F24" s="236" t="s">
        <v>42</v>
      </c>
      <c r="G24" s="236" t="s">
        <v>42</v>
      </c>
      <c r="H24" s="236" t="s">
        <v>42</v>
      </c>
      <c r="I24" s="236" t="s">
        <v>42</v>
      </c>
      <c r="J24" s="236" t="s">
        <v>42</v>
      </c>
      <c r="K24" s="236" t="s">
        <v>42</v>
      </c>
      <c r="L24" s="236" t="s">
        <v>42</v>
      </c>
      <c r="M24" s="236" t="s">
        <v>42</v>
      </c>
      <c r="N24" s="231">
        <f t="shared" si="0"/>
        <v>0</v>
      </c>
      <c r="O24" s="188" t="s">
        <v>42</v>
      </c>
      <c r="P24" s="191" t="s">
        <v>45</v>
      </c>
      <c r="Q24" s="185" t="s">
        <v>47</v>
      </c>
      <c r="R24" s="187">
        <v>38827000</v>
      </c>
      <c r="S24" s="187">
        <v>298449567</v>
      </c>
      <c r="T24" s="187">
        <v>302947901</v>
      </c>
      <c r="U24" s="187">
        <v>331212081</v>
      </c>
      <c r="V24" s="187">
        <v>370502081</v>
      </c>
      <c r="W24" s="187">
        <v>330512081</v>
      </c>
      <c r="X24" s="187">
        <v>336112081</v>
      </c>
      <c r="Y24" s="187">
        <v>330512081</v>
      </c>
      <c r="Z24" s="187">
        <v>336112081</v>
      </c>
      <c r="AA24" s="187">
        <v>330513081</v>
      </c>
      <c r="AB24" s="187">
        <v>642110965</v>
      </c>
      <c r="AC24" s="236">
        <f t="shared" si="1"/>
        <v>3647811000</v>
      </c>
      <c r="AD24" s="186" t="s">
        <v>42</v>
      </c>
      <c r="AE24" s="192" t="s">
        <v>42</v>
      </c>
      <c r="AF24" s="177"/>
      <c r="AG24" s="177"/>
      <c r="AH24" s="177"/>
      <c r="AI24" s="177"/>
      <c r="AJ24" s="177"/>
      <c r="AK24" s="177"/>
      <c r="AL24" s="177"/>
      <c r="AM24" s="177"/>
      <c r="AN24" s="177"/>
      <c r="AO24" s="177"/>
    </row>
    <row r="25" spans="1:41" ht="32.1" customHeight="1" thickBot="1" x14ac:dyDescent="0.3">
      <c r="A25" s="178" t="s">
        <v>53</v>
      </c>
      <c r="B25" s="235">
        <v>47391129.989999995</v>
      </c>
      <c r="C25" s="237" t="s">
        <v>42</v>
      </c>
      <c r="D25" s="237" t="s">
        <v>42</v>
      </c>
      <c r="E25" s="237" t="s">
        <v>42</v>
      </c>
      <c r="F25" s="237" t="s">
        <v>42</v>
      </c>
      <c r="G25" s="237" t="s">
        <v>42</v>
      </c>
      <c r="H25" s="237" t="s">
        <v>42</v>
      </c>
      <c r="I25" s="237" t="s">
        <v>42</v>
      </c>
      <c r="J25" s="237" t="s">
        <v>42</v>
      </c>
      <c r="K25" s="237" t="s">
        <v>42</v>
      </c>
      <c r="L25" s="237" t="s">
        <v>42</v>
      </c>
      <c r="M25" s="237" t="s">
        <v>42</v>
      </c>
      <c r="N25" s="231">
        <f t="shared" si="0"/>
        <v>47391129.989999995</v>
      </c>
      <c r="O25" s="232">
        <f>+N25/N22</f>
        <v>0.24584033089080082</v>
      </c>
      <c r="P25" s="178" t="s">
        <v>53</v>
      </c>
      <c r="Q25" s="235">
        <v>0</v>
      </c>
      <c r="R25" s="194" t="s">
        <v>42</v>
      </c>
      <c r="S25" s="194" t="s">
        <v>42</v>
      </c>
      <c r="T25" s="194" t="s">
        <v>42</v>
      </c>
      <c r="U25" s="194" t="s">
        <v>42</v>
      </c>
      <c r="V25" s="194" t="s">
        <v>42</v>
      </c>
      <c r="W25" s="194" t="s">
        <v>42</v>
      </c>
      <c r="X25" s="194" t="s">
        <v>42</v>
      </c>
      <c r="Y25" s="194" t="s">
        <v>42</v>
      </c>
      <c r="Z25" s="194" t="s">
        <v>42</v>
      </c>
      <c r="AA25" s="194" t="s">
        <v>42</v>
      </c>
      <c r="AB25" s="194" t="s">
        <v>42</v>
      </c>
      <c r="AC25" s="236">
        <f t="shared" si="1"/>
        <v>0</v>
      </c>
      <c r="AD25" s="249">
        <v>0</v>
      </c>
      <c r="AE25" s="195">
        <f>+AC25/AC24</f>
        <v>0</v>
      </c>
      <c r="AF25" s="177"/>
      <c r="AG25" s="177"/>
      <c r="AH25" s="177"/>
      <c r="AI25" s="177"/>
      <c r="AJ25" s="177"/>
      <c r="AK25" s="177"/>
      <c r="AL25" s="177"/>
      <c r="AM25" s="177"/>
      <c r="AN25" s="177"/>
      <c r="AO25" s="177"/>
    </row>
    <row r="26" spans="1:41" customFormat="1" ht="16.5" customHeight="1" thickBot="1" x14ac:dyDescent="0.3"/>
    <row r="27" spans="1:41" ht="33.950000000000003" customHeight="1" x14ac:dyDescent="0.25">
      <c r="A27" s="294" t="s">
        <v>54</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6"/>
    </row>
    <row r="28" spans="1:41" ht="15" customHeight="1" x14ac:dyDescent="0.25">
      <c r="A28" s="270" t="s">
        <v>55</v>
      </c>
      <c r="B28" s="272" t="s">
        <v>56</v>
      </c>
      <c r="C28" s="272"/>
      <c r="D28" s="272" t="s">
        <v>57</v>
      </c>
      <c r="E28" s="272"/>
      <c r="F28" s="272"/>
      <c r="G28" s="272"/>
      <c r="H28" s="272"/>
      <c r="I28" s="272"/>
      <c r="J28" s="272"/>
      <c r="K28" s="272"/>
      <c r="L28" s="272"/>
      <c r="M28" s="272"/>
      <c r="N28" s="272"/>
      <c r="O28" s="272"/>
      <c r="P28" s="272" t="s">
        <v>40</v>
      </c>
      <c r="Q28" s="272" t="s">
        <v>58</v>
      </c>
      <c r="R28" s="272"/>
      <c r="S28" s="272"/>
      <c r="T28" s="272"/>
      <c r="U28" s="272"/>
      <c r="V28" s="272"/>
      <c r="W28" s="272"/>
      <c r="X28" s="272"/>
      <c r="Y28" s="272" t="s">
        <v>59</v>
      </c>
      <c r="Z28" s="272"/>
      <c r="AA28" s="272"/>
      <c r="AB28" s="272"/>
      <c r="AC28" s="272"/>
      <c r="AD28" s="272"/>
      <c r="AE28" s="297"/>
    </row>
    <row r="29" spans="1:41" ht="27" customHeight="1" x14ac:dyDescent="0.25">
      <c r="A29" s="270"/>
      <c r="B29" s="272"/>
      <c r="C29" s="272"/>
      <c r="D29" s="95" t="s">
        <v>28</v>
      </c>
      <c r="E29" s="95" t="s">
        <v>29</v>
      </c>
      <c r="F29" s="95" t="s">
        <v>30</v>
      </c>
      <c r="G29" s="95" t="s">
        <v>31</v>
      </c>
      <c r="H29" s="95" t="s">
        <v>32</v>
      </c>
      <c r="I29" s="95" t="s">
        <v>33</v>
      </c>
      <c r="J29" s="95" t="s">
        <v>34</v>
      </c>
      <c r="K29" s="95" t="s">
        <v>35</v>
      </c>
      <c r="L29" s="95" t="s">
        <v>36</v>
      </c>
      <c r="M29" s="95" t="s">
        <v>37</v>
      </c>
      <c r="N29" s="95" t="s">
        <v>38</v>
      </c>
      <c r="O29" s="95" t="s">
        <v>39</v>
      </c>
      <c r="P29" s="272"/>
      <c r="Q29" s="272"/>
      <c r="R29" s="272"/>
      <c r="S29" s="272"/>
      <c r="T29" s="272"/>
      <c r="U29" s="272"/>
      <c r="V29" s="272"/>
      <c r="W29" s="272"/>
      <c r="X29" s="272"/>
      <c r="Y29" s="272"/>
      <c r="Z29" s="272"/>
      <c r="AA29" s="272"/>
      <c r="AB29" s="272"/>
      <c r="AC29" s="272"/>
      <c r="AD29" s="272"/>
      <c r="AE29" s="297"/>
    </row>
    <row r="30" spans="1:41" ht="87" customHeight="1" thickBot="1" x14ac:dyDescent="0.3">
      <c r="A30" s="99" t="s">
        <v>108</v>
      </c>
      <c r="B30" s="372"/>
      <c r="C30" s="372"/>
      <c r="D30" s="98"/>
      <c r="E30" s="98"/>
      <c r="F30" s="98"/>
      <c r="G30" s="98"/>
      <c r="H30" s="98"/>
      <c r="I30" s="98"/>
      <c r="J30" s="98"/>
      <c r="K30" s="98"/>
      <c r="L30" s="98"/>
      <c r="M30" s="98"/>
      <c r="N30" s="98"/>
      <c r="O30" s="98"/>
      <c r="P30" s="100">
        <f>SUM(D30:O30)</f>
        <v>0</v>
      </c>
      <c r="Q30" s="363"/>
      <c r="R30" s="363"/>
      <c r="S30" s="363"/>
      <c r="T30" s="363"/>
      <c r="U30" s="363"/>
      <c r="V30" s="363"/>
      <c r="W30" s="363"/>
      <c r="X30" s="363"/>
      <c r="Y30" s="363"/>
      <c r="Z30" s="363"/>
      <c r="AA30" s="363"/>
      <c r="AB30" s="363"/>
      <c r="AC30" s="363"/>
      <c r="AD30" s="363"/>
      <c r="AE30" s="364"/>
    </row>
    <row r="31" spans="1:41" ht="12" customHeight="1" thickBot="1" x14ac:dyDescent="0.3">
      <c r="A31" s="102"/>
      <c r="B31" s="103"/>
      <c r="C31" s="103"/>
      <c r="D31" s="8"/>
      <c r="E31" s="8"/>
      <c r="F31" s="8"/>
      <c r="G31" s="8"/>
      <c r="H31" s="8"/>
      <c r="I31" s="8"/>
      <c r="J31" s="8"/>
      <c r="K31" s="8"/>
      <c r="L31" s="8"/>
      <c r="M31" s="8"/>
      <c r="N31" s="8"/>
      <c r="O31" s="8"/>
      <c r="P31" s="104"/>
      <c r="Q31" s="105"/>
      <c r="R31" s="105"/>
      <c r="S31" s="105"/>
      <c r="T31" s="105"/>
      <c r="U31" s="105"/>
      <c r="V31" s="105"/>
      <c r="W31" s="105"/>
      <c r="X31" s="105"/>
      <c r="Y31" s="105"/>
      <c r="Z31" s="105"/>
      <c r="AA31" s="105"/>
      <c r="AB31" s="105"/>
      <c r="AC31" s="105"/>
      <c r="AD31" s="105"/>
      <c r="AE31" s="106"/>
    </row>
    <row r="32" spans="1:41" ht="45" customHeight="1" x14ac:dyDescent="0.25">
      <c r="A32" s="274" t="s">
        <v>60</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row>
    <row r="33" spans="1:41" ht="23.1" customHeight="1" x14ac:dyDescent="0.25">
      <c r="A33" s="270" t="s">
        <v>61</v>
      </c>
      <c r="B33" s="272" t="s">
        <v>62</v>
      </c>
      <c r="C33" s="272" t="s">
        <v>56</v>
      </c>
      <c r="D33" s="272" t="s">
        <v>63</v>
      </c>
      <c r="E33" s="272"/>
      <c r="F33" s="272"/>
      <c r="G33" s="272"/>
      <c r="H33" s="272"/>
      <c r="I33" s="272"/>
      <c r="J33" s="272"/>
      <c r="K33" s="272"/>
      <c r="L33" s="272"/>
      <c r="M33" s="272"/>
      <c r="N33" s="272"/>
      <c r="O33" s="272"/>
      <c r="P33" s="272"/>
      <c r="Q33" s="272" t="s">
        <v>64</v>
      </c>
      <c r="R33" s="272"/>
      <c r="S33" s="272"/>
      <c r="T33" s="272"/>
      <c r="U33" s="272"/>
      <c r="V33" s="272"/>
      <c r="W33" s="272"/>
      <c r="X33" s="272"/>
      <c r="Y33" s="272"/>
      <c r="Z33" s="272"/>
      <c r="AA33" s="272"/>
      <c r="AB33" s="272"/>
      <c r="AC33" s="272"/>
      <c r="AD33" s="272"/>
      <c r="AE33" s="297"/>
      <c r="AG33" s="20"/>
      <c r="AH33" s="20"/>
      <c r="AI33" s="20"/>
      <c r="AJ33" s="20"/>
      <c r="AK33" s="20"/>
      <c r="AL33" s="20"/>
      <c r="AM33" s="20"/>
      <c r="AN33" s="20"/>
      <c r="AO33" s="20"/>
    </row>
    <row r="34" spans="1:41" ht="27" customHeight="1" x14ac:dyDescent="0.25">
      <c r="A34" s="270"/>
      <c r="B34" s="272"/>
      <c r="C34" s="298"/>
      <c r="D34" s="95" t="s">
        <v>28</v>
      </c>
      <c r="E34" s="95" t="s">
        <v>29</v>
      </c>
      <c r="F34" s="95" t="s">
        <v>30</v>
      </c>
      <c r="G34" s="95" t="s">
        <v>31</v>
      </c>
      <c r="H34" s="95" t="s">
        <v>32</v>
      </c>
      <c r="I34" s="95" t="s">
        <v>33</v>
      </c>
      <c r="J34" s="95" t="s">
        <v>34</v>
      </c>
      <c r="K34" s="95" t="s">
        <v>35</v>
      </c>
      <c r="L34" s="95" t="s">
        <v>36</v>
      </c>
      <c r="M34" s="95" t="s">
        <v>37</v>
      </c>
      <c r="N34" s="95" t="s">
        <v>38</v>
      </c>
      <c r="O34" s="95" t="s">
        <v>39</v>
      </c>
      <c r="P34" s="95" t="s">
        <v>40</v>
      </c>
      <c r="Q34" s="254" t="s">
        <v>65</v>
      </c>
      <c r="R34" s="255"/>
      <c r="S34" s="255"/>
      <c r="T34" s="277"/>
      <c r="U34" s="272" t="s">
        <v>66</v>
      </c>
      <c r="V34" s="272"/>
      <c r="W34" s="272"/>
      <c r="X34" s="272"/>
      <c r="Y34" s="272" t="s">
        <v>67</v>
      </c>
      <c r="Z34" s="272"/>
      <c r="AA34" s="272"/>
      <c r="AB34" s="272"/>
      <c r="AC34" s="272" t="s">
        <v>68</v>
      </c>
      <c r="AD34" s="272"/>
      <c r="AE34" s="297"/>
      <c r="AG34" s="20"/>
      <c r="AH34" s="20"/>
      <c r="AI34" s="20"/>
      <c r="AJ34" s="20"/>
      <c r="AK34" s="20"/>
      <c r="AL34" s="20"/>
      <c r="AM34" s="20"/>
      <c r="AN34" s="20"/>
      <c r="AO34" s="20"/>
    </row>
    <row r="35" spans="1:41" ht="65.25" customHeight="1" x14ac:dyDescent="0.2">
      <c r="A35" s="265" t="s">
        <v>108</v>
      </c>
      <c r="B35" s="267">
        <v>15</v>
      </c>
      <c r="C35" s="22" t="s">
        <v>69</v>
      </c>
      <c r="D35" s="207">
        <v>0.05</v>
      </c>
      <c r="E35" s="207">
        <v>0.05</v>
      </c>
      <c r="F35" s="207">
        <v>0.05</v>
      </c>
      <c r="G35" s="207">
        <v>0.05</v>
      </c>
      <c r="H35" s="207">
        <v>0.05</v>
      </c>
      <c r="I35" s="21"/>
      <c r="J35" s="21"/>
      <c r="K35" s="21"/>
      <c r="L35" s="21"/>
      <c r="M35" s="21"/>
      <c r="N35" s="21"/>
      <c r="O35" s="21"/>
      <c r="P35" s="88">
        <f>SUM(D35:O35)</f>
        <v>0.25</v>
      </c>
      <c r="Q35" s="428" t="s">
        <v>109</v>
      </c>
      <c r="R35" s="428"/>
      <c r="S35" s="428"/>
      <c r="T35" s="428"/>
      <c r="U35" s="429" t="s">
        <v>110</v>
      </c>
      <c r="V35" s="430"/>
      <c r="W35" s="430"/>
      <c r="X35" s="431"/>
      <c r="Y35" s="435" t="s">
        <v>111</v>
      </c>
      <c r="Z35" s="436"/>
      <c r="AA35" s="436"/>
      <c r="AB35" s="437"/>
      <c r="AC35" s="422" t="s">
        <v>112</v>
      </c>
      <c r="AD35" s="423"/>
      <c r="AE35" s="424"/>
      <c r="AF35" s="20"/>
      <c r="AG35" s="20"/>
      <c r="AH35" s="20"/>
      <c r="AI35" s="20"/>
      <c r="AJ35" s="20"/>
      <c r="AK35" s="20"/>
      <c r="AL35" s="20"/>
      <c r="AM35" s="20"/>
      <c r="AN35" s="20"/>
      <c r="AO35" s="20"/>
    </row>
    <row r="36" spans="1:41" ht="65.25" customHeight="1" thickBot="1" x14ac:dyDescent="0.3">
      <c r="A36" s="266"/>
      <c r="B36" s="268"/>
      <c r="C36" s="23" t="s">
        <v>70</v>
      </c>
      <c r="D36" s="219">
        <v>5.0000000000000001E-4</v>
      </c>
      <c r="E36" s="205"/>
      <c r="F36" s="205"/>
      <c r="G36" s="206"/>
      <c r="H36" s="206"/>
      <c r="I36" s="206"/>
      <c r="J36" s="206"/>
      <c r="K36" s="24"/>
      <c r="L36" s="24"/>
      <c r="M36" s="24"/>
      <c r="N36" s="24"/>
      <c r="O36" s="24"/>
      <c r="P36" s="72">
        <f>SUM(D36:O36)</f>
        <v>5.0000000000000001E-4</v>
      </c>
      <c r="Q36" s="428"/>
      <c r="R36" s="428"/>
      <c r="S36" s="428"/>
      <c r="T36" s="428"/>
      <c r="U36" s="432"/>
      <c r="V36" s="433"/>
      <c r="W36" s="433"/>
      <c r="X36" s="434"/>
      <c r="Y36" s="438"/>
      <c r="Z36" s="439"/>
      <c r="AA36" s="439"/>
      <c r="AB36" s="440"/>
      <c r="AC36" s="425"/>
      <c r="AD36" s="426"/>
      <c r="AE36" s="427"/>
      <c r="AF36" s="20"/>
      <c r="AG36" s="20"/>
      <c r="AH36" s="20"/>
      <c r="AI36" s="20"/>
      <c r="AJ36" s="20"/>
      <c r="AK36" s="20"/>
      <c r="AL36" s="20"/>
      <c r="AM36" s="20"/>
      <c r="AN36" s="20"/>
      <c r="AO36" s="20"/>
    </row>
    <row r="37" spans="1:41" customFormat="1" ht="17.25" customHeight="1" thickBot="1" x14ac:dyDescent="0.3"/>
    <row r="38" spans="1:41" ht="45" customHeight="1" thickBot="1" x14ac:dyDescent="0.3">
      <c r="A38" s="274" t="s">
        <v>71</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c r="AG38" s="20"/>
      <c r="AH38" s="20"/>
      <c r="AI38" s="20"/>
      <c r="AJ38" s="20"/>
      <c r="AK38" s="20"/>
      <c r="AL38" s="20"/>
      <c r="AM38" s="20"/>
      <c r="AN38" s="20"/>
      <c r="AO38" s="20"/>
    </row>
    <row r="39" spans="1:41" ht="26.1" customHeight="1" x14ac:dyDescent="0.25">
      <c r="A39" s="269" t="s">
        <v>72</v>
      </c>
      <c r="B39" s="271" t="s">
        <v>73</v>
      </c>
      <c r="C39" s="278" t="s">
        <v>74</v>
      </c>
      <c r="D39" s="280" t="s">
        <v>75</v>
      </c>
      <c r="E39" s="281"/>
      <c r="F39" s="281"/>
      <c r="G39" s="281"/>
      <c r="H39" s="281"/>
      <c r="I39" s="281"/>
      <c r="J39" s="281"/>
      <c r="K39" s="281"/>
      <c r="L39" s="281"/>
      <c r="M39" s="281"/>
      <c r="N39" s="281"/>
      <c r="O39" s="281"/>
      <c r="P39" s="282"/>
      <c r="Q39" s="271" t="s">
        <v>76</v>
      </c>
      <c r="R39" s="271"/>
      <c r="S39" s="271"/>
      <c r="T39" s="271"/>
      <c r="U39" s="271"/>
      <c r="V39" s="271"/>
      <c r="W39" s="271"/>
      <c r="X39" s="271"/>
      <c r="Y39" s="271"/>
      <c r="Z39" s="271"/>
      <c r="AA39" s="271"/>
      <c r="AB39" s="271"/>
      <c r="AC39" s="271"/>
      <c r="AD39" s="271"/>
      <c r="AE39" s="293"/>
      <c r="AG39" s="20"/>
      <c r="AH39" s="20"/>
      <c r="AI39" s="20"/>
      <c r="AJ39" s="20"/>
      <c r="AK39" s="20"/>
      <c r="AL39" s="20"/>
      <c r="AM39" s="20"/>
      <c r="AN39" s="20"/>
      <c r="AO39" s="20"/>
    </row>
    <row r="40" spans="1:41" ht="26.1" customHeight="1" thickBot="1" x14ac:dyDescent="0.3">
      <c r="A40" s="270"/>
      <c r="B40" s="272"/>
      <c r="C40" s="279"/>
      <c r="D40" s="95" t="s">
        <v>77</v>
      </c>
      <c r="E40" s="95" t="s">
        <v>78</v>
      </c>
      <c r="F40" s="95" t="s">
        <v>79</v>
      </c>
      <c r="G40" s="95" t="s">
        <v>80</v>
      </c>
      <c r="H40" s="95" t="s">
        <v>81</v>
      </c>
      <c r="I40" s="95" t="s">
        <v>82</v>
      </c>
      <c r="J40" s="95" t="s">
        <v>83</v>
      </c>
      <c r="K40" s="95" t="s">
        <v>84</v>
      </c>
      <c r="L40" s="95" t="s">
        <v>85</v>
      </c>
      <c r="M40" s="95" t="s">
        <v>86</v>
      </c>
      <c r="N40" s="95" t="s">
        <v>87</v>
      </c>
      <c r="O40" s="95" t="s">
        <v>88</v>
      </c>
      <c r="P40" s="95" t="s">
        <v>89</v>
      </c>
      <c r="Q40" s="254" t="s">
        <v>90</v>
      </c>
      <c r="R40" s="255"/>
      <c r="S40" s="255"/>
      <c r="T40" s="255"/>
      <c r="U40" s="255"/>
      <c r="V40" s="255"/>
      <c r="W40" s="255"/>
      <c r="X40" s="277"/>
      <c r="Y40" s="254" t="s">
        <v>91</v>
      </c>
      <c r="Z40" s="255"/>
      <c r="AA40" s="255"/>
      <c r="AB40" s="255"/>
      <c r="AC40" s="255"/>
      <c r="AD40" s="255"/>
      <c r="AE40" s="256"/>
      <c r="AG40" s="25"/>
      <c r="AH40" s="25"/>
      <c r="AI40" s="25"/>
      <c r="AJ40" s="25"/>
      <c r="AK40" s="25"/>
      <c r="AL40" s="25"/>
      <c r="AM40" s="25"/>
      <c r="AN40" s="25"/>
      <c r="AO40" s="25"/>
    </row>
    <row r="41" spans="1:41" ht="59.25" customHeight="1" x14ac:dyDescent="0.25">
      <c r="A41" s="411" t="s">
        <v>113</v>
      </c>
      <c r="B41" s="253">
        <v>5</v>
      </c>
      <c r="C41" s="29" t="s">
        <v>69</v>
      </c>
      <c r="D41" s="201">
        <v>0.05</v>
      </c>
      <c r="E41" s="198">
        <v>0.23</v>
      </c>
      <c r="F41" s="198">
        <v>0.23</v>
      </c>
      <c r="G41" s="198">
        <v>0.23</v>
      </c>
      <c r="H41" s="198">
        <v>0.26</v>
      </c>
      <c r="I41" s="30"/>
      <c r="J41" s="30"/>
      <c r="K41" s="30"/>
      <c r="L41" s="30"/>
      <c r="M41" s="30"/>
      <c r="N41" s="30"/>
      <c r="O41" s="30"/>
      <c r="P41" s="101">
        <f t="shared" ref="P41:P46" si="2">SUM(D41:O41)</f>
        <v>1</v>
      </c>
      <c r="Q41" s="413" t="s">
        <v>114</v>
      </c>
      <c r="R41" s="413"/>
      <c r="S41" s="413"/>
      <c r="T41" s="413"/>
      <c r="U41" s="413"/>
      <c r="V41" s="413"/>
      <c r="W41" s="413"/>
      <c r="X41" s="414"/>
      <c r="Y41" s="415" t="s">
        <v>115</v>
      </c>
      <c r="Z41" s="416"/>
      <c r="AA41" s="416"/>
      <c r="AB41" s="416"/>
      <c r="AC41" s="416"/>
      <c r="AD41" s="416"/>
      <c r="AE41" s="417"/>
      <c r="AG41" s="26"/>
      <c r="AH41" s="26"/>
      <c r="AI41" s="26"/>
      <c r="AJ41" s="26"/>
      <c r="AK41" s="26"/>
      <c r="AL41" s="26"/>
      <c r="AM41" s="26"/>
      <c r="AN41" s="26"/>
      <c r="AO41" s="26"/>
    </row>
    <row r="42" spans="1:41" ht="59.25" customHeight="1" x14ac:dyDescent="0.25">
      <c r="A42" s="412"/>
      <c r="B42" s="253"/>
      <c r="C42" s="27" t="s">
        <v>70</v>
      </c>
      <c r="D42" s="213">
        <v>0.05</v>
      </c>
      <c r="E42" s="199" t="s">
        <v>42</v>
      </c>
      <c r="F42" s="199" t="s">
        <v>42</v>
      </c>
      <c r="G42" s="199" t="s">
        <v>42</v>
      </c>
      <c r="H42" s="199" t="s">
        <v>42</v>
      </c>
      <c r="I42" s="28"/>
      <c r="J42" s="28"/>
      <c r="K42" s="28"/>
      <c r="L42" s="28"/>
      <c r="M42" s="28"/>
      <c r="N42" s="28"/>
      <c r="O42" s="28"/>
      <c r="P42" s="101">
        <f t="shared" si="2"/>
        <v>0.05</v>
      </c>
      <c r="Q42" s="413"/>
      <c r="R42" s="413"/>
      <c r="S42" s="413"/>
      <c r="T42" s="413"/>
      <c r="U42" s="413"/>
      <c r="V42" s="413"/>
      <c r="W42" s="413"/>
      <c r="X42" s="414"/>
      <c r="Y42" s="418"/>
      <c r="Z42" s="419"/>
      <c r="AA42" s="419"/>
      <c r="AB42" s="419"/>
      <c r="AC42" s="419"/>
      <c r="AD42" s="419"/>
      <c r="AE42" s="420"/>
    </row>
    <row r="43" spans="1:41" ht="28.5" customHeight="1" x14ac:dyDescent="0.25">
      <c r="A43" s="421" t="s">
        <v>116</v>
      </c>
      <c r="B43" s="253">
        <v>5</v>
      </c>
      <c r="C43" s="29" t="s">
        <v>69</v>
      </c>
      <c r="D43" s="203">
        <v>0.05</v>
      </c>
      <c r="E43" s="200">
        <v>0.23</v>
      </c>
      <c r="F43" s="200">
        <v>0.23</v>
      </c>
      <c r="G43" s="200">
        <v>0.23</v>
      </c>
      <c r="H43" s="200">
        <v>0.26</v>
      </c>
      <c r="I43" s="30"/>
      <c r="J43" s="30"/>
      <c r="K43" s="30"/>
      <c r="L43" s="30"/>
      <c r="M43" s="30"/>
      <c r="N43" s="30"/>
      <c r="O43" s="30"/>
      <c r="P43" s="101">
        <f t="shared" si="2"/>
        <v>1</v>
      </c>
      <c r="Q43" s="413" t="s">
        <v>117</v>
      </c>
      <c r="R43" s="413"/>
      <c r="S43" s="413"/>
      <c r="T43" s="413"/>
      <c r="U43" s="413"/>
      <c r="V43" s="413"/>
      <c r="W43" s="413"/>
      <c r="X43" s="414"/>
      <c r="Y43" s="410" t="s">
        <v>118</v>
      </c>
      <c r="Z43" s="410"/>
      <c r="AA43" s="410"/>
      <c r="AB43" s="410"/>
      <c r="AC43" s="410"/>
      <c r="AD43" s="410"/>
      <c r="AE43" s="410"/>
    </row>
    <row r="44" spans="1:41" ht="57" customHeight="1" x14ac:dyDescent="0.25">
      <c r="A44" s="412"/>
      <c r="B44" s="253"/>
      <c r="C44" s="27" t="s">
        <v>70</v>
      </c>
      <c r="D44" s="213">
        <v>0.05</v>
      </c>
      <c r="E44" s="199" t="s">
        <v>42</v>
      </c>
      <c r="F44" s="199" t="s">
        <v>42</v>
      </c>
      <c r="G44" s="199" t="s">
        <v>42</v>
      </c>
      <c r="H44" s="199" t="s">
        <v>42</v>
      </c>
      <c r="I44" s="28"/>
      <c r="J44" s="28"/>
      <c r="K44" s="28"/>
      <c r="L44" s="28"/>
      <c r="M44" s="28"/>
      <c r="N44" s="28"/>
      <c r="O44" s="28"/>
      <c r="P44" s="101">
        <f t="shared" si="2"/>
        <v>0.05</v>
      </c>
      <c r="Q44" s="413"/>
      <c r="R44" s="413"/>
      <c r="S44" s="413"/>
      <c r="T44" s="413"/>
      <c r="U44" s="413"/>
      <c r="V44" s="413"/>
      <c r="W44" s="413"/>
      <c r="X44" s="414"/>
      <c r="Y44" s="410"/>
      <c r="Z44" s="410"/>
      <c r="AA44" s="410"/>
      <c r="AB44" s="410"/>
      <c r="AC44" s="410"/>
      <c r="AD44" s="410"/>
      <c r="AE44" s="410"/>
    </row>
    <row r="45" spans="1:41" ht="46.5" customHeight="1" x14ac:dyDescent="0.25">
      <c r="A45" s="404" t="s">
        <v>119</v>
      </c>
      <c r="B45" s="253">
        <v>5</v>
      </c>
      <c r="C45" s="29" t="s">
        <v>69</v>
      </c>
      <c r="D45" s="203">
        <v>0</v>
      </c>
      <c r="E45" s="200">
        <v>0.35</v>
      </c>
      <c r="F45" s="200">
        <v>0.15</v>
      </c>
      <c r="G45" s="200">
        <v>0.35</v>
      </c>
      <c r="H45" s="200">
        <v>0.15</v>
      </c>
      <c r="I45" s="30"/>
      <c r="J45" s="30"/>
      <c r="K45" s="30"/>
      <c r="L45" s="30"/>
      <c r="M45" s="30"/>
      <c r="N45" s="30"/>
      <c r="O45" s="30"/>
      <c r="P45" s="101">
        <f t="shared" si="2"/>
        <v>1</v>
      </c>
      <c r="Q45" s="406" t="s">
        <v>120</v>
      </c>
      <c r="R45" s="407"/>
      <c r="S45" s="407"/>
      <c r="T45" s="407"/>
      <c r="U45" s="407"/>
      <c r="V45" s="407"/>
      <c r="W45" s="407"/>
      <c r="X45" s="407"/>
      <c r="Y45" s="410" t="s">
        <v>121</v>
      </c>
      <c r="Z45" s="410"/>
      <c r="AA45" s="410"/>
      <c r="AB45" s="410"/>
      <c r="AC45" s="410"/>
      <c r="AD45" s="410"/>
      <c r="AE45" s="410"/>
    </row>
    <row r="46" spans="1:41" ht="46.5" customHeight="1" x14ac:dyDescent="0.25">
      <c r="A46" s="405"/>
      <c r="B46" s="253"/>
      <c r="C46" s="27" t="s">
        <v>70</v>
      </c>
      <c r="D46" s="218">
        <v>0</v>
      </c>
      <c r="E46" s="218" t="s">
        <v>42</v>
      </c>
      <c r="F46" s="218" t="s">
        <v>42</v>
      </c>
      <c r="G46" s="218" t="s">
        <v>42</v>
      </c>
      <c r="H46" s="218" t="s">
        <v>42</v>
      </c>
      <c r="I46" s="28"/>
      <c r="J46" s="28"/>
      <c r="K46" s="28"/>
      <c r="L46" s="28"/>
      <c r="M46" s="28"/>
      <c r="N46" s="28"/>
      <c r="O46" s="28"/>
      <c r="P46" s="101">
        <f t="shared" si="2"/>
        <v>0</v>
      </c>
      <c r="Q46" s="408"/>
      <c r="R46" s="409"/>
      <c r="S46" s="409"/>
      <c r="T46" s="409"/>
      <c r="U46" s="409"/>
      <c r="V46" s="409"/>
      <c r="W46" s="409"/>
      <c r="X46" s="409"/>
      <c r="Y46" s="410"/>
      <c r="Z46" s="410"/>
      <c r="AA46" s="410"/>
      <c r="AB46" s="410"/>
      <c r="AC46" s="410"/>
      <c r="AD46" s="410"/>
      <c r="AE46" s="410"/>
    </row>
    <row r="47" spans="1:41" ht="15" customHeight="1" x14ac:dyDescent="0.25">
      <c r="A47" s="1" t="s">
        <v>94</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Y35 Q35 AC35 Q41 Q43 Q4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00000000-0002-0000-0200-000002000000}">
      <formula1>$B$21:$M$21</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AO47"/>
  <sheetViews>
    <sheetView topLeftCell="S21" zoomScale="60" zoomScaleNormal="60" workbookViewId="0">
      <selection activeCell="AD22" sqref="AD22:AD25"/>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23.5703125" style="1" customWidth="1"/>
    <col min="25" max="27" width="18.140625" style="1" customWidth="1"/>
    <col min="28" max="28" width="22.7109375" style="1" customWidth="1"/>
    <col min="29" max="29" width="20.4257812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42"/>
      <c r="B1" s="345"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v>
      </c>
      <c r="AC1" s="355"/>
      <c r="AD1" s="355"/>
      <c r="AE1" s="356"/>
    </row>
    <row r="2" spans="1:31" ht="30.75" customHeight="1" thickBot="1" x14ac:dyDescent="0.3">
      <c r="A2" s="343"/>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3</v>
      </c>
      <c r="AC2" s="355"/>
      <c r="AD2" s="355"/>
      <c r="AE2" s="356"/>
    </row>
    <row r="3" spans="1:31" ht="24" customHeight="1" thickBot="1" x14ac:dyDescent="0.3">
      <c r="A3" s="343"/>
      <c r="B3" s="348" t="s">
        <v>4</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5</v>
      </c>
      <c r="AC3" s="355"/>
      <c r="AD3" s="355"/>
      <c r="AE3" s="356"/>
    </row>
    <row r="4" spans="1:31" ht="21.75" customHeight="1" thickBot="1" x14ac:dyDescent="0.3">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6</v>
      </c>
      <c r="AC4" s="358"/>
      <c r="AD4" s="358"/>
      <c r="AE4" s="359"/>
    </row>
    <row r="5" spans="1:31" ht="9" customHeight="1" thickBot="1" x14ac:dyDescent="0.3">
      <c r="A5" s="2"/>
      <c r="B5" s="96"/>
      <c r="C5" s="97"/>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99" t="s">
        <v>7</v>
      </c>
      <c r="B7" s="300"/>
      <c r="C7" s="337" t="s">
        <v>28</v>
      </c>
      <c r="D7" s="299" t="s">
        <v>8</v>
      </c>
      <c r="E7" s="305"/>
      <c r="F7" s="305"/>
      <c r="G7" s="305"/>
      <c r="H7" s="300"/>
      <c r="I7" s="329">
        <v>45327</v>
      </c>
      <c r="J7" s="330"/>
      <c r="K7" s="299" t="s">
        <v>9</v>
      </c>
      <c r="L7" s="300"/>
      <c r="M7" s="321" t="s">
        <v>10</v>
      </c>
      <c r="N7" s="322"/>
      <c r="O7" s="310"/>
      <c r="P7" s="311"/>
      <c r="Q7" s="3"/>
      <c r="R7" s="3"/>
      <c r="S7" s="3"/>
      <c r="T7" s="3"/>
      <c r="U7" s="3"/>
      <c r="V7" s="3"/>
      <c r="W7" s="3"/>
      <c r="X7" s="3"/>
      <c r="Y7" s="3"/>
      <c r="Z7" s="4"/>
      <c r="AA7" s="3"/>
      <c r="AB7" s="3"/>
      <c r="AD7" s="6"/>
      <c r="AE7" s="7"/>
    </row>
    <row r="8" spans="1:31" x14ac:dyDescent="0.25">
      <c r="A8" s="301"/>
      <c r="B8" s="302"/>
      <c r="C8" s="338"/>
      <c r="D8" s="301"/>
      <c r="E8" s="306"/>
      <c r="F8" s="306"/>
      <c r="G8" s="306"/>
      <c r="H8" s="302"/>
      <c r="I8" s="331"/>
      <c r="J8" s="332"/>
      <c r="K8" s="301"/>
      <c r="L8" s="302"/>
      <c r="M8" s="340" t="s">
        <v>11</v>
      </c>
      <c r="N8" s="341"/>
      <c r="O8" s="323"/>
      <c r="P8" s="324"/>
      <c r="Q8" s="3"/>
      <c r="R8" s="3"/>
      <c r="S8" s="3"/>
      <c r="T8" s="3"/>
      <c r="U8" s="3"/>
      <c r="V8" s="3"/>
      <c r="W8" s="3"/>
      <c r="X8" s="3"/>
      <c r="Y8" s="3"/>
      <c r="Z8" s="4"/>
      <c r="AA8" s="3"/>
      <c r="AB8" s="3"/>
      <c r="AD8" s="6"/>
      <c r="AE8" s="7"/>
    </row>
    <row r="9" spans="1:31" ht="15.75" thickBot="1" x14ac:dyDescent="0.3">
      <c r="A9" s="303"/>
      <c r="B9" s="304"/>
      <c r="C9" s="339"/>
      <c r="D9" s="303"/>
      <c r="E9" s="307"/>
      <c r="F9" s="307"/>
      <c r="G9" s="307"/>
      <c r="H9" s="304"/>
      <c r="I9" s="333"/>
      <c r="J9" s="334"/>
      <c r="K9" s="303"/>
      <c r="L9" s="304"/>
      <c r="M9" s="325" t="s">
        <v>12</v>
      </c>
      <c r="N9" s="326"/>
      <c r="O9" s="327" t="s">
        <v>449</v>
      </c>
      <c r="P9" s="328"/>
      <c r="Q9" s="3"/>
      <c r="R9" s="3"/>
      <c r="S9" s="3"/>
      <c r="T9" s="3"/>
      <c r="U9" s="3"/>
      <c r="V9" s="3"/>
      <c r="W9" s="3"/>
      <c r="X9" s="3"/>
      <c r="Y9" s="3"/>
      <c r="Z9" s="4"/>
      <c r="AA9" s="3"/>
      <c r="AB9" s="3"/>
      <c r="AD9" s="6"/>
      <c r="AE9" s="7"/>
    </row>
    <row r="10" spans="1:31" ht="15" customHeight="1" thickBot="1" x14ac:dyDescent="0.3">
      <c r="A10" s="76"/>
      <c r="B10" s="77"/>
      <c r="C10" s="77"/>
      <c r="D10" s="8"/>
      <c r="E10" s="8"/>
      <c r="F10" s="8"/>
      <c r="G10" s="8"/>
      <c r="H10" s="8"/>
      <c r="I10" s="73"/>
      <c r="J10" s="73"/>
      <c r="K10" s="8"/>
      <c r="L10" s="8"/>
      <c r="M10" s="74"/>
      <c r="N10" s="74"/>
      <c r="O10" s="75"/>
      <c r="P10" s="75"/>
      <c r="Q10" s="77"/>
      <c r="R10" s="77"/>
      <c r="S10" s="77"/>
      <c r="T10" s="77"/>
      <c r="U10" s="77"/>
      <c r="V10" s="77"/>
      <c r="W10" s="77"/>
      <c r="X10" s="77"/>
      <c r="Y10" s="77"/>
      <c r="Z10" s="78"/>
      <c r="AA10" s="77"/>
      <c r="AB10" s="77"/>
      <c r="AD10" s="79"/>
      <c r="AE10" s="80"/>
    </row>
    <row r="11" spans="1:31" ht="15" customHeight="1" x14ac:dyDescent="0.25">
      <c r="A11" s="299" t="s">
        <v>13</v>
      </c>
      <c r="B11" s="300"/>
      <c r="C11" s="274" t="s">
        <v>14</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x14ac:dyDescent="0.25">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x14ac:dyDescent="0.3">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08" t="s">
        <v>15</v>
      </c>
      <c r="B15" s="309"/>
      <c r="C15" s="318" t="s">
        <v>16</v>
      </c>
      <c r="D15" s="319"/>
      <c r="E15" s="319"/>
      <c r="F15" s="319"/>
      <c r="G15" s="319"/>
      <c r="H15" s="319"/>
      <c r="I15" s="319"/>
      <c r="J15" s="319"/>
      <c r="K15" s="320"/>
      <c r="L15" s="335" t="s">
        <v>17</v>
      </c>
      <c r="M15" s="368"/>
      <c r="N15" s="368"/>
      <c r="O15" s="368"/>
      <c r="P15" s="368"/>
      <c r="Q15" s="336"/>
      <c r="R15" s="369" t="s">
        <v>18</v>
      </c>
      <c r="S15" s="370"/>
      <c r="T15" s="370"/>
      <c r="U15" s="370"/>
      <c r="V15" s="370"/>
      <c r="W15" s="370"/>
      <c r="X15" s="371"/>
      <c r="Y15" s="335" t="s">
        <v>19</v>
      </c>
      <c r="Z15" s="336"/>
      <c r="AA15" s="360" t="s">
        <v>20</v>
      </c>
      <c r="AB15" s="361"/>
      <c r="AC15" s="361"/>
      <c r="AD15" s="361"/>
      <c r="AE15" s="362"/>
    </row>
    <row r="16" spans="1:31" ht="9" customHeight="1" thickBot="1" x14ac:dyDescent="0.3">
      <c r="A16" s="5"/>
      <c r="B16" s="3"/>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6"/>
      <c r="AE16" s="7"/>
    </row>
    <row r="17" spans="1:41" s="15" customFormat="1" ht="37.5" customHeight="1" thickBot="1" x14ac:dyDescent="0.3">
      <c r="A17" s="308" t="s">
        <v>21</v>
      </c>
      <c r="B17" s="309"/>
      <c r="C17" s="360" t="s">
        <v>122</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73" t="s">
        <v>23</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5"/>
      <c r="AF19" s="177"/>
      <c r="AG19" s="177"/>
      <c r="AH19" s="177"/>
      <c r="AI19" s="177"/>
      <c r="AJ19" s="177"/>
      <c r="AK19" s="177"/>
      <c r="AL19" s="177"/>
      <c r="AM19" s="177"/>
      <c r="AN19" s="177"/>
      <c r="AO19" s="177"/>
    </row>
    <row r="20" spans="1:41" ht="32.1" customHeight="1" x14ac:dyDescent="0.25">
      <c r="A20" s="178" t="s">
        <v>24</v>
      </c>
      <c r="B20" s="365" t="s">
        <v>25</v>
      </c>
      <c r="C20" s="366"/>
      <c r="D20" s="366"/>
      <c r="E20" s="366"/>
      <c r="F20" s="366"/>
      <c r="G20" s="366"/>
      <c r="H20" s="366"/>
      <c r="I20" s="366"/>
      <c r="J20" s="366"/>
      <c r="K20" s="366"/>
      <c r="L20" s="366"/>
      <c r="M20" s="366"/>
      <c r="N20" s="366"/>
      <c r="O20" s="367"/>
      <c r="P20" s="374" t="s">
        <v>26</v>
      </c>
      <c r="Q20" s="374"/>
      <c r="R20" s="374"/>
      <c r="S20" s="374"/>
      <c r="T20" s="374"/>
      <c r="U20" s="374"/>
      <c r="V20" s="374"/>
      <c r="W20" s="374"/>
      <c r="X20" s="374"/>
      <c r="Y20" s="374"/>
      <c r="Z20" s="374"/>
      <c r="AA20" s="374"/>
      <c r="AB20" s="374"/>
      <c r="AC20" s="374"/>
      <c r="AD20" s="374"/>
      <c r="AE20" s="375"/>
      <c r="AF20" s="177"/>
      <c r="AG20" s="177"/>
      <c r="AH20" s="177"/>
      <c r="AI20" s="177"/>
      <c r="AJ20" s="177"/>
      <c r="AK20" s="177"/>
      <c r="AL20" s="177"/>
      <c r="AM20" s="177"/>
      <c r="AN20" s="177"/>
      <c r="AO20" s="177"/>
    </row>
    <row r="21" spans="1:41" ht="32.1" customHeight="1" x14ac:dyDescent="0.25">
      <c r="A21" s="179" t="s">
        <v>42</v>
      </c>
      <c r="B21" s="178" t="s">
        <v>28</v>
      </c>
      <c r="C21" s="180" t="s">
        <v>29</v>
      </c>
      <c r="D21" s="180" t="s">
        <v>30</v>
      </c>
      <c r="E21" s="180" t="s">
        <v>31</v>
      </c>
      <c r="F21" s="180" t="s">
        <v>32</v>
      </c>
      <c r="G21" s="180" t="s">
        <v>33</v>
      </c>
      <c r="H21" s="180" t="s">
        <v>34</v>
      </c>
      <c r="I21" s="180" t="s">
        <v>35</v>
      </c>
      <c r="J21" s="180" t="s">
        <v>36</v>
      </c>
      <c r="K21" s="180" t="s">
        <v>37</v>
      </c>
      <c r="L21" s="180" t="s">
        <v>38</v>
      </c>
      <c r="M21" s="180" t="s">
        <v>39</v>
      </c>
      <c r="N21" s="180" t="s">
        <v>40</v>
      </c>
      <c r="O21" s="181" t="s">
        <v>41</v>
      </c>
      <c r="P21" s="182" t="s">
        <v>42</v>
      </c>
      <c r="Q21" s="178" t="s">
        <v>28</v>
      </c>
      <c r="R21" s="180" t="s">
        <v>29</v>
      </c>
      <c r="S21" s="180" t="s">
        <v>30</v>
      </c>
      <c r="T21" s="180" t="s">
        <v>31</v>
      </c>
      <c r="U21" s="180" t="s">
        <v>32</v>
      </c>
      <c r="V21" s="180" t="s">
        <v>33</v>
      </c>
      <c r="W21" s="180" t="s">
        <v>34</v>
      </c>
      <c r="X21" s="180" t="s">
        <v>35</v>
      </c>
      <c r="Y21" s="180" t="s">
        <v>36</v>
      </c>
      <c r="Z21" s="180" t="s">
        <v>37</v>
      </c>
      <c r="AA21" s="180" t="s">
        <v>38</v>
      </c>
      <c r="AB21" s="180" t="s">
        <v>39</v>
      </c>
      <c r="AC21" s="180" t="s">
        <v>40</v>
      </c>
      <c r="AD21" s="181" t="s">
        <v>43</v>
      </c>
      <c r="AE21" s="183" t="s">
        <v>44</v>
      </c>
      <c r="AF21" s="177"/>
      <c r="AG21" s="177"/>
      <c r="AH21" s="177"/>
      <c r="AI21" s="177"/>
      <c r="AJ21" s="177"/>
      <c r="AK21" s="177"/>
      <c r="AL21" s="177"/>
      <c r="AM21" s="177"/>
      <c r="AN21" s="177"/>
      <c r="AO21" s="177"/>
    </row>
    <row r="22" spans="1:41" ht="32.1" customHeight="1" x14ac:dyDescent="0.25">
      <c r="A22" s="184" t="s">
        <v>45</v>
      </c>
      <c r="B22" s="234">
        <v>3444975.75</v>
      </c>
      <c r="C22" s="236">
        <v>123214898.02</v>
      </c>
      <c r="D22" s="236">
        <v>3444975.75</v>
      </c>
      <c r="E22" s="236">
        <v>2561984.5</v>
      </c>
      <c r="F22" s="186" t="s">
        <v>42</v>
      </c>
      <c r="G22" s="186" t="s">
        <v>42</v>
      </c>
      <c r="H22" s="186" t="s">
        <v>42</v>
      </c>
      <c r="I22" s="186" t="s">
        <v>42</v>
      </c>
      <c r="J22" s="186" t="s">
        <v>42</v>
      </c>
      <c r="K22" s="186" t="s">
        <v>42</v>
      </c>
      <c r="L22" s="186" t="s">
        <v>42</v>
      </c>
      <c r="M22" s="186" t="s">
        <v>42</v>
      </c>
      <c r="N22" s="231">
        <f>SUM(B22:M22)</f>
        <v>132666834.02</v>
      </c>
      <c r="O22" s="188" t="s">
        <v>42</v>
      </c>
      <c r="P22" s="184" t="s">
        <v>46</v>
      </c>
      <c r="Q22" s="214">
        <v>1259419922</v>
      </c>
      <c r="R22" s="215">
        <v>35500000</v>
      </c>
      <c r="S22" s="215">
        <v>95865760</v>
      </c>
      <c r="T22" s="215">
        <v>17148000</v>
      </c>
      <c r="U22" s="215">
        <v>35690000</v>
      </c>
      <c r="V22" s="215" t="s">
        <v>42</v>
      </c>
      <c r="W22" s="215">
        <v>1128949318</v>
      </c>
      <c r="X22" s="215" t="s">
        <v>47</v>
      </c>
      <c r="Y22" s="215" t="s">
        <v>47</v>
      </c>
      <c r="Z22" s="215" t="s">
        <v>47</v>
      </c>
      <c r="AA22" s="215" t="s">
        <v>47</v>
      </c>
      <c r="AB22" s="215" t="s">
        <v>48</v>
      </c>
      <c r="AC22" s="231">
        <f>SUM(Q22:AB22)</f>
        <v>2572573000</v>
      </c>
      <c r="AD22" s="177" t="s">
        <v>42</v>
      </c>
      <c r="AE22" s="190" t="s">
        <v>42</v>
      </c>
      <c r="AF22" s="177"/>
      <c r="AG22" s="177"/>
      <c r="AH22" s="177"/>
      <c r="AI22" s="177"/>
      <c r="AJ22" s="177"/>
      <c r="AK22" s="177"/>
      <c r="AL22" s="177"/>
      <c r="AM22" s="177"/>
      <c r="AN22" s="177"/>
      <c r="AO22" s="177"/>
    </row>
    <row r="23" spans="1:41" ht="32.1" customHeight="1" x14ac:dyDescent="0.25">
      <c r="A23" s="191" t="s">
        <v>49</v>
      </c>
      <c r="B23" s="185" t="s">
        <v>42</v>
      </c>
      <c r="C23" s="186" t="s">
        <v>42</v>
      </c>
      <c r="D23" s="186" t="s">
        <v>42</v>
      </c>
      <c r="E23" s="186" t="s">
        <v>42</v>
      </c>
      <c r="F23" s="186" t="s">
        <v>42</v>
      </c>
      <c r="G23" s="186" t="s">
        <v>42</v>
      </c>
      <c r="H23" s="186" t="s">
        <v>42</v>
      </c>
      <c r="I23" s="186" t="s">
        <v>42</v>
      </c>
      <c r="J23" s="186" t="s">
        <v>42</v>
      </c>
      <c r="K23" s="186" t="s">
        <v>42</v>
      </c>
      <c r="L23" s="186" t="s">
        <v>42</v>
      </c>
      <c r="M23" s="186" t="s">
        <v>42</v>
      </c>
      <c r="N23" s="231">
        <f t="shared" ref="N23:N25" si="0">SUM(B23:M23)</f>
        <v>0</v>
      </c>
      <c r="O23" s="188" t="s">
        <v>50</v>
      </c>
      <c r="P23" s="191" t="s">
        <v>51</v>
      </c>
      <c r="Q23" s="238">
        <v>55377744</v>
      </c>
      <c r="R23" s="186" t="s">
        <v>42</v>
      </c>
      <c r="S23" s="186" t="s">
        <v>42</v>
      </c>
      <c r="T23" s="186" t="s">
        <v>42</v>
      </c>
      <c r="U23" s="186" t="s">
        <v>42</v>
      </c>
      <c r="V23" s="186" t="s">
        <v>42</v>
      </c>
      <c r="W23" s="186" t="s">
        <v>42</v>
      </c>
      <c r="X23" s="186" t="s">
        <v>42</v>
      </c>
      <c r="Y23" s="186" t="s">
        <v>42</v>
      </c>
      <c r="Z23" s="186" t="s">
        <v>42</v>
      </c>
      <c r="AA23" s="186" t="s">
        <v>42</v>
      </c>
      <c r="AB23" s="186" t="s">
        <v>42</v>
      </c>
      <c r="AC23" s="231">
        <f t="shared" ref="AC23:AC25" si="1">SUM(Q23:AB23)</f>
        <v>55377744</v>
      </c>
      <c r="AD23" s="250">
        <v>2.1526208974439208E-2</v>
      </c>
      <c r="AE23" s="193">
        <f>+AC23/AC22</f>
        <v>2.1526208974439208E-2</v>
      </c>
      <c r="AF23" s="177"/>
      <c r="AG23" s="177"/>
      <c r="AH23" s="177"/>
      <c r="AI23" s="177"/>
      <c r="AJ23" s="177"/>
      <c r="AK23" s="177"/>
      <c r="AL23" s="177"/>
      <c r="AM23" s="177"/>
      <c r="AN23" s="177"/>
      <c r="AO23" s="177"/>
    </row>
    <row r="24" spans="1:41" ht="32.1" customHeight="1" x14ac:dyDescent="0.25">
      <c r="A24" s="191" t="s">
        <v>52</v>
      </c>
      <c r="B24" s="185" t="s">
        <v>42</v>
      </c>
      <c r="C24" s="186" t="s">
        <v>42</v>
      </c>
      <c r="D24" s="186" t="s">
        <v>42</v>
      </c>
      <c r="E24" s="186" t="s">
        <v>42</v>
      </c>
      <c r="F24" s="186" t="s">
        <v>42</v>
      </c>
      <c r="G24" s="186" t="s">
        <v>42</v>
      </c>
      <c r="H24" s="186" t="s">
        <v>42</v>
      </c>
      <c r="I24" s="186" t="s">
        <v>42</v>
      </c>
      <c r="J24" s="186" t="s">
        <v>42</v>
      </c>
      <c r="K24" s="186" t="s">
        <v>42</v>
      </c>
      <c r="L24" s="186" t="s">
        <v>42</v>
      </c>
      <c r="M24" s="186" t="s">
        <v>42</v>
      </c>
      <c r="N24" s="231">
        <f t="shared" si="0"/>
        <v>0</v>
      </c>
      <c r="O24" s="188" t="s">
        <v>42</v>
      </c>
      <c r="P24" s="191" t="s">
        <v>45</v>
      </c>
      <c r="Q24" s="214" t="s">
        <v>47</v>
      </c>
      <c r="R24" s="215">
        <v>7000000</v>
      </c>
      <c r="S24" s="215">
        <v>207989987</v>
      </c>
      <c r="T24" s="215">
        <v>212488320</v>
      </c>
      <c r="U24" s="215">
        <v>233304760</v>
      </c>
      <c r="V24" s="215">
        <v>267594760</v>
      </c>
      <c r="W24" s="215">
        <v>232604760</v>
      </c>
      <c r="X24" s="215">
        <v>238204760</v>
      </c>
      <c r="Y24" s="215">
        <v>232604760</v>
      </c>
      <c r="Z24" s="215">
        <v>238204760</v>
      </c>
      <c r="AA24" s="215">
        <v>232604760</v>
      </c>
      <c r="AB24" s="215">
        <v>469971373</v>
      </c>
      <c r="AC24" s="231">
        <f t="shared" si="1"/>
        <v>2572573000</v>
      </c>
      <c r="AD24" s="186" t="s">
        <v>42</v>
      </c>
      <c r="AE24" s="192" t="s">
        <v>42</v>
      </c>
      <c r="AF24" s="177"/>
      <c r="AG24" s="177"/>
      <c r="AH24" s="177"/>
      <c r="AI24" s="177"/>
      <c r="AJ24" s="177"/>
      <c r="AK24" s="177"/>
      <c r="AL24" s="177"/>
      <c r="AM24" s="177"/>
      <c r="AN24" s="177"/>
      <c r="AO24" s="177"/>
    </row>
    <row r="25" spans="1:41" ht="32.1" customHeight="1" thickBot="1" x14ac:dyDescent="0.3">
      <c r="A25" s="178" t="s">
        <v>53</v>
      </c>
      <c r="B25" s="230">
        <v>30942022.27</v>
      </c>
      <c r="C25" s="194" t="s">
        <v>42</v>
      </c>
      <c r="D25" s="194" t="s">
        <v>42</v>
      </c>
      <c r="E25" s="194" t="s">
        <v>42</v>
      </c>
      <c r="F25" s="194" t="s">
        <v>42</v>
      </c>
      <c r="G25" s="194" t="s">
        <v>42</v>
      </c>
      <c r="H25" s="194" t="s">
        <v>42</v>
      </c>
      <c r="I25" s="194" t="s">
        <v>42</v>
      </c>
      <c r="J25" s="194" t="s">
        <v>42</v>
      </c>
      <c r="K25" s="194" t="s">
        <v>42</v>
      </c>
      <c r="L25" s="194" t="s">
        <v>42</v>
      </c>
      <c r="M25" s="194" t="s">
        <v>42</v>
      </c>
      <c r="N25" s="231">
        <f t="shared" si="0"/>
        <v>30942022.27</v>
      </c>
      <c r="O25" s="232">
        <f>+N25/N22</f>
        <v>0.23323102943223459</v>
      </c>
      <c r="P25" s="178" t="s">
        <v>53</v>
      </c>
      <c r="Q25" s="235">
        <v>0</v>
      </c>
      <c r="R25" s="194" t="s">
        <v>42</v>
      </c>
      <c r="S25" s="194" t="s">
        <v>42</v>
      </c>
      <c r="T25" s="194" t="s">
        <v>42</v>
      </c>
      <c r="U25" s="194" t="s">
        <v>42</v>
      </c>
      <c r="V25" s="194" t="s">
        <v>42</v>
      </c>
      <c r="W25" s="194" t="s">
        <v>42</v>
      </c>
      <c r="X25" s="194" t="s">
        <v>42</v>
      </c>
      <c r="Y25" s="194" t="s">
        <v>42</v>
      </c>
      <c r="Z25" s="194" t="s">
        <v>42</v>
      </c>
      <c r="AA25" s="194" t="s">
        <v>42</v>
      </c>
      <c r="AB25" s="194" t="s">
        <v>42</v>
      </c>
      <c r="AC25" s="231">
        <f t="shared" si="1"/>
        <v>0</v>
      </c>
      <c r="AD25" s="249">
        <v>0</v>
      </c>
      <c r="AE25" s="195">
        <f>+AC25/AC24</f>
        <v>0</v>
      </c>
      <c r="AF25" s="177"/>
      <c r="AG25" s="177"/>
      <c r="AH25" s="177"/>
      <c r="AI25" s="177"/>
      <c r="AJ25" s="177"/>
      <c r="AK25" s="177"/>
      <c r="AL25" s="177"/>
      <c r="AM25" s="177"/>
      <c r="AN25" s="177"/>
      <c r="AO25" s="177"/>
    </row>
    <row r="26" spans="1:41" customFormat="1" ht="16.5" customHeight="1" thickBot="1" x14ac:dyDescent="0.3"/>
    <row r="27" spans="1:41" ht="33.950000000000003" customHeight="1" x14ac:dyDescent="0.25">
      <c r="A27" s="294" t="s">
        <v>54</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6"/>
    </row>
    <row r="28" spans="1:41" ht="15" customHeight="1" x14ac:dyDescent="0.25">
      <c r="A28" s="270" t="s">
        <v>55</v>
      </c>
      <c r="B28" s="272" t="s">
        <v>56</v>
      </c>
      <c r="C28" s="272"/>
      <c r="D28" s="272" t="s">
        <v>57</v>
      </c>
      <c r="E28" s="272"/>
      <c r="F28" s="272"/>
      <c r="G28" s="272"/>
      <c r="H28" s="272"/>
      <c r="I28" s="272"/>
      <c r="J28" s="272"/>
      <c r="K28" s="272"/>
      <c r="L28" s="272"/>
      <c r="M28" s="272"/>
      <c r="N28" s="272"/>
      <c r="O28" s="272"/>
      <c r="P28" s="272" t="s">
        <v>40</v>
      </c>
      <c r="Q28" s="272" t="s">
        <v>58</v>
      </c>
      <c r="R28" s="272"/>
      <c r="S28" s="272"/>
      <c r="T28" s="272"/>
      <c r="U28" s="272"/>
      <c r="V28" s="272"/>
      <c r="W28" s="272"/>
      <c r="X28" s="272"/>
      <c r="Y28" s="272" t="s">
        <v>59</v>
      </c>
      <c r="Z28" s="272"/>
      <c r="AA28" s="272"/>
      <c r="AB28" s="272"/>
      <c r="AC28" s="272"/>
      <c r="AD28" s="272"/>
      <c r="AE28" s="297"/>
    </row>
    <row r="29" spans="1:41" ht="27" customHeight="1" x14ac:dyDescent="0.25">
      <c r="A29" s="270"/>
      <c r="B29" s="272"/>
      <c r="C29" s="272"/>
      <c r="D29" s="95" t="s">
        <v>28</v>
      </c>
      <c r="E29" s="95" t="s">
        <v>29</v>
      </c>
      <c r="F29" s="95" t="s">
        <v>30</v>
      </c>
      <c r="G29" s="95" t="s">
        <v>31</v>
      </c>
      <c r="H29" s="95" t="s">
        <v>32</v>
      </c>
      <c r="I29" s="95" t="s">
        <v>33</v>
      </c>
      <c r="J29" s="95" t="s">
        <v>34</v>
      </c>
      <c r="K29" s="95" t="s">
        <v>35</v>
      </c>
      <c r="L29" s="95" t="s">
        <v>36</v>
      </c>
      <c r="M29" s="95" t="s">
        <v>37</v>
      </c>
      <c r="N29" s="95" t="s">
        <v>38</v>
      </c>
      <c r="O29" s="95" t="s">
        <v>39</v>
      </c>
      <c r="P29" s="272"/>
      <c r="Q29" s="272"/>
      <c r="R29" s="272"/>
      <c r="S29" s="272"/>
      <c r="T29" s="272"/>
      <c r="U29" s="272"/>
      <c r="V29" s="272"/>
      <c r="W29" s="272"/>
      <c r="X29" s="272"/>
      <c r="Y29" s="272"/>
      <c r="Z29" s="272"/>
      <c r="AA29" s="272"/>
      <c r="AB29" s="272"/>
      <c r="AC29" s="272"/>
      <c r="AD29" s="272"/>
      <c r="AE29" s="297"/>
    </row>
    <row r="30" spans="1:41" ht="43.5" customHeight="1" thickBot="1" x14ac:dyDescent="0.3">
      <c r="A30" s="99" t="s">
        <v>123</v>
      </c>
      <c r="B30" s="372"/>
      <c r="C30" s="372"/>
      <c r="D30" s="98"/>
      <c r="E30" s="98"/>
      <c r="F30" s="98"/>
      <c r="G30" s="98"/>
      <c r="H30" s="98"/>
      <c r="I30" s="98"/>
      <c r="J30" s="98"/>
      <c r="K30" s="98"/>
      <c r="L30" s="98"/>
      <c r="M30" s="98"/>
      <c r="N30" s="98"/>
      <c r="O30" s="98"/>
      <c r="P30" s="100">
        <f>SUM(D30:O30)</f>
        <v>0</v>
      </c>
      <c r="Q30" s="363"/>
      <c r="R30" s="363"/>
      <c r="S30" s="363"/>
      <c r="T30" s="363"/>
      <c r="U30" s="363"/>
      <c r="V30" s="363"/>
      <c r="W30" s="363"/>
      <c r="X30" s="363"/>
      <c r="Y30" s="363"/>
      <c r="Z30" s="363"/>
      <c r="AA30" s="363"/>
      <c r="AB30" s="363"/>
      <c r="AC30" s="363"/>
      <c r="AD30" s="363"/>
      <c r="AE30" s="364"/>
    </row>
    <row r="31" spans="1:41" ht="12" customHeight="1" thickBot="1" x14ac:dyDescent="0.3">
      <c r="A31" s="102"/>
      <c r="B31" s="103"/>
      <c r="C31" s="103"/>
      <c r="D31" s="8"/>
      <c r="E31" s="8"/>
      <c r="F31" s="8"/>
      <c r="G31" s="8"/>
      <c r="H31" s="8"/>
      <c r="I31" s="8"/>
      <c r="J31" s="8"/>
      <c r="K31" s="8"/>
      <c r="L31" s="8"/>
      <c r="M31" s="8"/>
      <c r="N31" s="8"/>
      <c r="O31" s="8"/>
      <c r="P31" s="104"/>
      <c r="Q31" s="105"/>
      <c r="R31" s="105"/>
      <c r="S31" s="105"/>
      <c r="T31" s="105"/>
      <c r="U31" s="105"/>
      <c r="V31" s="105"/>
      <c r="W31" s="105"/>
      <c r="X31" s="105"/>
      <c r="Y31" s="105"/>
      <c r="Z31" s="105"/>
      <c r="AA31" s="105"/>
      <c r="AB31" s="105"/>
      <c r="AC31" s="105"/>
      <c r="AD31" s="105"/>
      <c r="AE31" s="106"/>
    </row>
    <row r="32" spans="1:41" ht="45" customHeight="1" x14ac:dyDescent="0.25">
      <c r="A32" s="274" t="s">
        <v>60</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row>
    <row r="33" spans="1:41" ht="23.1" customHeight="1" x14ac:dyDescent="0.25">
      <c r="A33" s="270" t="s">
        <v>61</v>
      </c>
      <c r="B33" s="272" t="s">
        <v>62</v>
      </c>
      <c r="C33" s="272" t="s">
        <v>56</v>
      </c>
      <c r="D33" s="272" t="s">
        <v>63</v>
      </c>
      <c r="E33" s="272"/>
      <c r="F33" s="272"/>
      <c r="G33" s="272"/>
      <c r="H33" s="272"/>
      <c r="I33" s="272"/>
      <c r="J33" s="272"/>
      <c r="K33" s="272"/>
      <c r="L33" s="272"/>
      <c r="M33" s="272"/>
      <c r="N33" s="272"/>
      <c r="O33" s="272"/>
      <c r="P33" s="272"/>
      <c r="Q33" s="272" t="s">
        <v>64</v>
      </c>
      <c r="R33" s="272"/>
      <c r="S33" s="272"/>
      <c r="T33" s="272"/>
      <c r="U33" s="272"/>
      <c r="V33" s="272"/>
      <c r="W33" s="272"/>
      <c r="X33" s="272"/>
      <c r="Y33" s="272"/>
      <c r="Z33" s="272"/>
      <c r="AA33" s="272"/>
      <c r="AB33" s="272"/>
      <c r="AC33" s="272"/>
      <c r="AD33" s="272"/>
      <c r="AE33" s="297"/>
      <c r="AG33" s="20"/>
      <c r="AH33" s="20"/>
      <c r="AI33" s="20"/>
      <c r="AJ33" s="20"/>
      <c r="AK33" s="20"/>
      <c r="AL33" s="20"/>
      <c r="AM33" s="20"/>
      <c r="AN33" s="20"/>
      <c r="AO33" s="20"/>
    </row>
    <row r="34" spans="1:41" ht="27" customHeight="1" x14ac:dyDescent="0.25">
      <c r="A34" s="270"/>
      <c r="B34" s="272"/>
      <c r="C34" s="298"/>
      <c r="D34" s="95" t="s">
        <v>28</v>
      </c>
      <c r="E34" s="95" t="s">
        <v>29</v>
      </c>
      <c r="F34" s="95" t="s">
        <v>30</v>
      </c>
      <c r="G34" s="95" t="s">
        <v>31</v>
      </c>
      <c r="H34" s="95" t="s">
        <v>32</v>
      </c>
      <c r="I34" s="95" t="s">
        <v>33</v>
      </c>
      <c r="J34" s="95" t="s">
        <v>34</v>
      </c>
      <c r="K34" s="95" t="s">
        <v>35</v>
      </c>
      <c r="L34" s="95" t="s">
        <v>36</v>
      </c>
      <c r="M34" s="95" t="s">
        <v>37</v>
      </c>
      <c r="N34" s="95" t="s">
        <v>38</v>
      </c>
      <c r="O34" s="95" t="s">
        <v>39</v>
      </c>
      <c r="P34" s="95" t="s">
        <v>40</v>
      </c>
      <c r="Q34" s="254" t="s">
        <v>65</v>
      </c>
      <c r="R34" s="255"/>
      <c r="S34" s="255"/>
      <c r="T34" s="277"/>
      <c r="U34" s="272" t="s">
        <v>66</v>
      </c>
      <c r="V34" s="272"/>
      <c r="W34" s="272"/>
      <c r="X34" s="272"/>
      <c r="Y34" s="272" t="s">
        <v>67</v>
      </c>
      <c r="Z34" s="272"/>
      <c r="AA34" s="272"/>
      <c r="AB34" s="272"/>
      <c r="AC34" s="272" t="s">
        <v>68</v>
      </c>
      <c r="AD34" s="272"/>
      <c r="AE34" s="297"/>
      <c r="AG34" s="20"/>
      <c r="AH34" s="20"/>
      <c r="AI34" s="20"/>
      <c r="AJ34" s="20"/>
      <c r="AK34" s="20"/>
      <c r="AL34" s="20"/>
      <c r="AM34" s="20"/>
      <c r="AN34" s="20"/>
      <c r="AO34" s="20"/>
    </row>
    <row r="35" spans="1:41" ht="82.5" customHeight="1" x14ac:dyDescent="0.2">
      <c r="A35" s="265" t="s">
        <v>123</v>
      </c>
      <c r="B35" s="267">
        <v>15</v>
      </c>
      <c r="C35" s="22" t="s">
        <v>69</v>
      </c>
      <c r="D35" s="207">
        <v>4.8000000000000001E-2</v>
      </c>
      <c r="E35" s="208">
        <v>4.8000000000000001E-2</v>
      </c>
      <c r="F35" s="208">
        <v>4.8000000000000001E-2</v>
      </c>
      <c r="G35" s="208">
        <v>4.8000000000000001E-2</v>
      </c>
      <c r="H35" s="208">
        <v>4.8000000000000001E-2</v>
      </c>
      <c r="I35" s="21"/>
      <c r="J35" s="21"/>
      <c r="K35" s="21"/>
      <c r="L35" s="21"/>
      <c r="M35" s="21"/>
      <c r="N35" s="21"/>
      <c r="O35" s="21"/>
      <c r="P35" s="223">
        <f>+D35+E35+F35+G35+H35</f>
        <v>0.24</v>
      </c>
      <c r="Q35" s="452" t="s">
        <v>124</v>
      </c>
      <c r="R35" s="453"/>
      <c r="S35" s="453"/>
      <c r="T35" s="454"/>
      <c r="U35" s="448" t="s">
        <v>125</v>
      </c>
      <c r="V35" s="448"/>
      <c r="W35" s="448"/>
      <c r="X35" s="448"/>
      <c r="Y35" s="289"/>
      <c r="Z35" s="289"/>
      <c r="AA35" s="289"/>
      <c r="AB35" s="289"/>
      <c r="AC35" s="448" t="s">
        <v>126</v>
      </c>
      <c r="AD35" s="448"/>
      <c r="AE35" s="449"/>
      <c r="AG35" s="20"/>
      <c r="AH35" s="20"/>
      <c r="AI35" s="20"/>
      <c r="AJ35" s="20"/>
      <c r="AK35" s="20"/>
      <c r="AL35" s="20"/>
      <c r="AM35" s="20"/>
      <c r="AN35" s="20"/>
      <c r="AO35" s="20"/>
    </row>
    <row r="36" spans="1:41" ht="106.5" customHeight="1" thickBot="1" x14ac:dyDescent="0.3">
      <c r="A36" s="266"/>
      <c r="B36" s="268"/>
      <c r="C36" s="23" t="s">
        <v>70</v>
      </c>
      <c r="D36" s="216">
        <v>4.8000000000000001E-2</v>
      </c>
      <c r="E36" s="209"/>
      <c r="F36" s="209"/>
      <c r="G36" s="210"/>
      <c r="H36" s="210"/>
      <c r="I36" s="206"/>
      <c r="J36" s="24"/>
      <c r="K36" s="24"/>
      <c r="L36" s="24"/>
      <c r="M36" s="24"/>
      <c r="N36" s="24"/>
      <c r="O36" s="24"/>
      <c r="P36" s="223">
        <f>+D36+E36+F36+G36+H36</f>
        <v>4.8000000000000001E-2</v>
      </c>
      <c r="Q36" s="455"/>
      <c r="R36" s="456"/>
      <c r="S36" s="456"/>
      <c r="T36" s="457"/>
      <c r="U36" s="450"/>
      <c r="V36" s="450"/>
      <c r="W36" s="450"/>
      <c r="X36" s="450"/>
      <c r="Y36" s="290"/>
      <c r="Z36" s="290"/>
      <c r="AA36" s="290"/>
      <c r="AB36" s="290"/>
      <c r="AC36" s="450"/>
      <c r="AD36" s="450"/>
      <c r="AE36" s="451"/>
      <c r="AG36" s="20"/>
      <c r="AH36" s="20"/>
      <c r="AI36" s="20"/>
      <c r="AJ36" s="20"/>
      <c r="AK36" s="20"/>
      <c r="AL36" s="20"/>
      <c r="AM36" s="20"/>
      <c r="AN36" s="20"/>
      <c r="AO36" s="20"/>
    </row>
    <row r="37" spans="1:41" customFormat="1" ht="17.25" customHeight="1" thickBot="1" x14ac:dyDescent="0.3"/>
    <row r="38" spans="1:41" ht="45" customHeight="1" x14ac:dyDescent="0.25">
      <c r="A38" s="274" t="s">
        <v>71</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c r="AG38" s="20"/>
      <c r="AH38" s="20"/>
      <c r="AI38" s="20"/>
      <c r="AJ38" s="20"/>
      <c r="AK38" s="20"/>
      <c r="AL38" s="20"/>
      <c r="AM38" s="20"/>
      <c r="AN38" s="20"/>
      <c r="AO38" s="20"/>
    </row>
    <row r="39" spans="1:41" ht="26.1" customHeight="1" x14ac:dyDescent="0.25">
      <c r="A39" s="269" t="s">
        <v>72</v>
      </c>
      <c r="B39" s="271" t="s">
        <v>73</v>
      </c>
      <c r="C39" s="278" t="s">
        <v>74</v>
      </c>
      <c r="D39" s="280" t="s">
        <v>75</v>
      </c>
      <c r="E39" s="281"/>
      <c r="F39" s="281"/>
      <c r="G39" s="281"/>
      <c r="H39" s="281"/>
      <c r="I39" s="281"/>
      <c r="J39" s="281"/>
      <c r="K39" s="281"/>
      <c r="L39" s="281"/>
      <c r="M39" s="281"/>
      <c r="N39" s="281"/>
      <c r="O39" s="281"/>
      <c r="P39" s="282"/>
      <c r="Q39" s="271" t="s">
        <v>76</v>
      </c>
      <c r="R39" s="271"/>
      <c r="S39" s="271"/>
      <c r="T39" s="271"/>
      <c r="U39" s="271"/>
      <c r="V39" s="271"/>
      <c r="W39" s="271"/>
      <c r="X39" s="271"/>
      <c r="Y39" s="271"/>
      <c r="Z39" s="271"/>
      <c r="AA39" s="271"/>
      <c r="AB39" s="271"/>
      <c r="AC39" s="271"/>
      <c r="AD39" s="271"/>
      <c r="AE39" s="293"/>
      <c r="AG39" s="20"/>
      <c r="AH39" s="20"/>
      <c r="AI39" s="20"/>
      <c r="AJ39" s="20"/>
      <c r="AK39" s="20"/>
      <c r="AL39" s="20"/>
      <c r="AM39" s="20"/>
      <c r="AN39" s="20"/>
      <c r="AO39" s="20"/>
    </row>
    <row r="40" spans="1:41" ht="26.1" customHeight="1" x14ac:dyDescent="0.25">
      <c r="A40" s="270"/>
      <c r="B40" s="272"/>
      <c r="C40" s="279"/>
      <c r="D40" s="95" t="s">
        <v>77</v>
      </c>
      <c r="E40" s="95" t="s">
        <v>78</v>
      </c>
      <c r="F40" s="95" t="s">
        <v>79</v>
      </c>
      <c r="G40" s="95" t="s">
        <v>80</v>
      </c>
      <c r="H40" s="95" t="s">
        <v>81</v>
      </c>
      <c r="I40" s="95" t="s">
        <v>82</v>
      </c>
      <c r="J40" s="95" t="s">
        <v>83</v>
      </c>
      <c r="K40" s="95" t="s">
        <v>84</v>
      </c>
      <c r="L40" s="95" t="s">
        <v>85</v>
      </c>
      <c r="M40" s="95" t="s">
        <v>86</v>
      </c>
      <c r="N40" s="95" t="s">
        <v>87</v>
      </c>
      <c r="O40" s="95" t="s">
        <v>88</v>
      </c>
      <c r="P40" s="95" t="s">
        <v>89</v>
      </c>
      <c r="Q40" s="254" t="s">
        <v>90</v>
      </c>
      <c r="R40" s="255"/>
      <c r="S40" s="255"/>
      <c r="T40" s="255"/>
      <c r="U40" s="255"/>
      <c r="V40" s="255"/>
      <c r="W40" s="255"/>
      <c r="X40" s="277"/>
      <c r="Y40" s="254" t="s">
        <v>91</v>
      </c>
      <c r="Z40" s="255"/>
      <c r="AA40" s="255"/>
      <c r="AB40" s="255"/>
      <c r="AC40" s="255"/>
      <c r="AD40" s="255"/>
      <c r="AE40" s="256"/>
      <c r="AG40" s="25"/>
      <c r="AH40" s="25"/>
      <c r="AI40" s="25"/>
      <c r="AJ40" s="25"/>
      <c r="AK40" s="25"/>
      <c r="AL40" s="25"/>
      <c r="AM40" s="25"/>
      <c r="AN40" s="25"/>
      <c r="AO40" s="25"/>
    </row>
    <row r="41" spans="1:41" ht="28.5" customHeight="1" x14ac:dyDescent="0.25">
      <c r="A41" s="441" t="s">
        <v>127</v>
      </c>
      <c r="B41" s="253">
        <v>5</v>
      </c>
      <c r="C41" s="29" t="s">
        <v>69</v>
      </c>
      <c r="D41" s="201">
        <v>0</v>
      </c>
      <c r="E41" s="198">
        <v>0.15</v>
      </c>
      <c r="F41" s="198">
        <v>0.28000000000000003</v>
      </c>
      <c r="G41" s="198">
        <v>0.28000000000000003</v>
      </c>
      <c r="H41" s="198">
        <v>0.28999999999999998</v>
      </c>
      <c r="I41" s="30"/>
      <c r="J41" s="30"/>
      <c r="K41" s="30"/>
      <c r="L41" s="30"/>
      <c r="M41" s="30"/>
      <c r="N41" s="30"/>
      <c r="O41" s="30"/>
      <c r="P41" s="101">
        <f t="shared" ref="P41:P46" si="2">SUM(D41:O41)</f>
        <v>1</v>
      </c>
      <c r="Q41" s="257"/>
      <c r="R41" s="258"/>
      <c r="S41" s="258"/>
      <c r="T41" s="258"/>
      <c r="U41" s="258"/>
      <c r="V41" s="258"/>
      <c r="W41" s="258"/>
      <c r="X41" s="263"/>
      <c r="Y41" s="257"/>
      <c r="Z41" s="258"/>
      <c r="AA41" s="258"/>
      <c r="AB41" s="258"/>
      <c r="AC41" s="258"/>
      <c r="AD41" s="258"/>
      <c r="AE41" s="259"/>
      <c r="AG41" s="26"/>
      <c r="AH41" s="26"/>
      <c r="AI41" s="26"/>
      <c r="AJ41" s="26"/>
      <c r="AK41" s="26"/>
      <c r="AL41" s="26"/>
      <c r="AM41" s="26"/>
      <c r="AN41" s="26"/>
      <c r="AO41" s="26"/>
    </row>
    <row r="42" spans="1:41" ht="28.5" customHeight="1" x14ac:dyDescent="0.25">
      <c r="A42" s="412"/>
      <c r="B42" s="253"/>
      <c r="C42" s="27" t="s">
        <v>70</v>
      </c>
      <c r="D42" s="218">
        <v>0</v>
      </c>
      <c r="E42" s="199" t="s">
        <v>42</v>
      </c>
      <c r="F42" s="199" t="s">
        <v>42</v>
      </c>
      <c r="G42" s="199" t="s">
        <v>42</v>
      </c>
      <c r="H42" s="199" t="s">
        <v>42</v>
      </c>
      <c r="I42" s="28"/>
      <c r="J42" s="28"/>
      <c r="K42" s="28"/>
      <c r="L42" s="28"/>
      <c r="M42" s="28"/>
      <c r="N42" s="28"/>
      <c r="O42" s="28"/>
      <c r="P42" s="101">
        <f t="shared" si="2"/>
        <v>0</v>
      </c>
      <c r="Q42" s="260"/>
      <c r="R42" s="261"/>
      <c r="S42" s="261"/>
      <c r="T42" s="261"/>
      <c r="U42" s="261"/>
      <c r="V42" s="261"/>
      <c r="W42" s="261"/>
      <c r="X42" s="264"/>
      <c r="Y42" s="260"/>
      <c r="Z42" s="261"/>
      <c r="AA42" s="261"/>
      <c r="AB42" s="261"/>
      <c r="AC42" s="261"/>
      <c r="AD42" s="261"/>
      <c r="AE42" s="262"/>
    </row>
    <row r="43" spans="1:41" ht="57" customHeight="1" x14ac:dyDescent="0.25">
      <c r="A43" s="421" t="s">
        <v>128</v>
      </c>
      <c r="B43" s="253">
        <v>5</v>
      </c>
      <c r="C43" s="29" t="s">
        <v>69</v>
      </c>
      <c r="D43" s="220">
        <v>0.05</v>
      </c>
      <c r="E43" s="200">
        <v>0.1</v>
      </c>
      <c r="F43" s="200">
        <v>0.28000000000000003</v>
      </c>
      <c r="G43" s="200">
        <v>0.28000000000000003</v>
      </c>
      <c r="H43" s="200">
        <v>0.28999999999999998</v>
      </c>
      <c r="I43" s="30"/>
      <c r="J43" s="30"/>
      <c r="K43" s="30"/>
      <c r="L43" s="30"/>
      <c r="M43" s="30"/>
      <c r="N43" s="30"/>
      <c r="O43" s="30"/>
      <c r="P43" s="101">
        <f t="shared" si="2"/>
        <v>1</v>
      </c>
      <c r="Q43" s="442" t="s">
        <v>125</v>
      </c>
      <c r="R43" s="443"/>
      <c r="S43" s="443"/>
      <c r="T43" s="443"/>
      <c r="U43" s="443"/>
      <c r="V43" s="443"/>
      <c r="W43" s="443"/>
      <c r="X43" s="444"/>
      <c r="Y43" s="257"/>
      <c r="Z43" s="258"/>
      <c r="AA43" s="258"/>
      <c r="AB43" s="258"/>
      <c r="AC43" s="258"/>
      <c r="AD43" s="258"/>
      <c r="AE43" s="259"/>
    </row>
    <row r="44" spans="1:41" ht="57" customHeight="1" x14ac:dyDescent="0.25">
      <c r="A44" s="412"/>
      <c r="B44" s="253"/>
      <c r="C44" s="27" t="s">
        <v>70</v>
      </c>
      <c r="D44" s="221">
        <v>0.05</v>
      </c>
      <c r="E44" s="199" t="s">
        <v>42</v>
      </c>
      <c r="F44" s="199" t="s">
        <v>42</v>
      </c>
      <c r="G44" s="199" t="s">
        <v>42</v>
      </c>
      <c r="H44" s="199" t="s">
        <v>42</v>
      </c>
      <c r="I44" s="28"/>
      <c r="J44" s="28"/>
      <c r="K44" s="28"/>
      <c r="L44" s="28"/>
      <c r="M44" s="28"/>
      <c r="N44" s="28"/>
      <c r="O44" s="28"/>
      <c r="P44" s="101">
        <f t="shared" si="2"/>
        <v>0.05</v>
      </c>
      <c r="Q44" s="445"/>
      <c r="R44" s="446"/>
      <c r="S44" s="446"/>
      <c r="T44" s="446"/>
      <c r="U44" s="446"/>
      <c r="V44" s="446"/>
      <c r="W44" s="446"/>
      <c r="X44" s="447"/>
      <c r="Y44" s="260"/>
      <c r="Z44" s="261"/>
      <c r="AA44" s="261"/>
      <c r="AB44" s="261"/>
      <c r="AC44" s="261"/>
      <c r="AD44" s="261"/>
      <c r="AE44" s="262"/>
    </row>
    <row r="45" spans="1:41" ht="28.5" customHeight="1" x14ac:dyDescent="0.25">
      <c r="A45" s="404" t="s">
        <v>129</v>
      </c>
      <c r="B45" s="253">
        <v>5</v>
      </c>
      <c r="C45" s="29" t="s">
        <v>69</v>
      </c>
      <c r="D45" s="220">
        <v>0</v>
      </c>
      <c r="E45" s="200">
        <v>0.23</v>
      </c>
      <c r="F45" s="200">
        <v>0.25</v>
      </c>
      <c r="G45" s="200">
        <v>0.26</v>
      </c>
      <c r="H45" s="200">
        <v>0.26</v>
      </c>
      <c r="I45" s="30"/>
      <c r="J45" s="30"/>
      <c r="K45" s="30"/>
      <c r="L45" s="30"/>
      <c r="M45" s="30"/>
      <c r="N45" s="30"/>
      <c r="O45" s="30"/>
      <c r="P45" s="101">
        <f t="shared" si="2"/>
        <v>1</v>
      </c>
      <c r="Q45" s="257"/>
      <c r="R45" s="258"/>
      <c r="S45" s="258"/>
      <c r="T45" s="258"/>
      <c r="U45" s="258"/>
      <c r="V45" s="258"/>
      <c r="W45" s="258"/>
      <c r="X45" s="263"/>
      <c r="Y45" s="257"/>
      <c r="Z45" s="258"/>
      <c r="AA45" s="258"/>
      <c r="AB45" s="258"/>
      <c r="AC45" s="258"/>
      <c r="AD45" s="258"/>
      <c r="AE45" s="259"/>
    </row>
    <row r="46" spans="1:41" ht="28.5" customHeight="1" thickBot="1" x14ac:dyDescent="0.3">
      <c r="A46" s="405"/>
      <c r="B46" s="253"/>
      <c r="C46" s="27" t="s">
        <v>70</v>
      </c>
      <c r="D46" s="218">
        <v>0</v>
      </c>
      <c r="E46" s="199" t="s">
        <v>42</v>
      </c>
      <c r="F46" s="199" t="s">
        <v>42</v>
      </c>
      <c r="G46" s="199" t="s">
        <v>42</v>
      </c>
      <c r="H46" s="199" t="s">
        <v>42</v>
      </c>
      <c r="I46" s="28"/>
      <c r="J46" s="28"/>
      <c r="K46" s="28"/>
      <c r="L46" s="28"/>
      <c r="M46" s="28"/>
      <c r="N46" s="28"/>
      <c r="O46" s="28"/>
      <c r="P46" s="101">
        <f t="shared" si="2"/>
        <v>0</v>
      </c>
      <c r="Q46" s="260"/>
      <c r="R46" s="261"/>
      <c r="S46" s="261"/>
      <c r="T46" s="261"/>
      <c r="U46" s="261"/>
      <c r="V46" s="261"/>
      <c r="W46" s="261"/>
      <c r="X46" s="264"/>
      <c r="Y46" s="260"/>
      <c r="Z46" s="261"/>
      <c r="AA46" s="261"/>
      <c r="AB46" s="261"/>
      <c r="AC46" s="261"/>
      <c r="AD46" s="261"/>
      <c r="AE46" s="262"/>
    </row>
    <row r="47" spans="1:41" ht="15" customHeight="1" x14ac:dyDescent="0.25">
      <c r="A47" s="1" t="s">
        <v>94</v>
      </c>
      <c r="D47" s="177"/>
      <c r="E47" s="177"/>
      <c r="F47" s="177"/>
      <c r="G47" s="177"/>
      <c r="H47" s="177"/>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300-000000000000}">
      <formula1>$B$21:$M$21</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textLength" operator="lessThanOrEqual" allowBlank="1" showInputMessage="1" showErrorMessage="1" errorTitle="Máximo 2.000 caracteres" error="Máximo 2.000 caracteres" sqref="Q43 Q41 Q45 AC35 Q35 Y35" xr:uid="{00000000-0002-0000-0300-000002000000}">
      <formula1>2000</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3"/>
  <sheetViews>
    <sheetView topLeftCell="T20" zoomScale="60" zoomScaleNormal="60" workbookViewId="0">
      <selection activeCell="P42" sqref="P42"/>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42"/>
      <c r="B1" s="345"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v>
      </c>
      <c r="AC1" s="355"/>
      <c r="AD1" s="355"/>
      <c r="AE1" s="356"/>
    </row>
    <row r="2" spans="1:31" ht="30.75" customHeight="1" thickBot="1" x14ac:dyDescent="0.3">
      <c r="A2" s="343"/>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3</v>
      </c>
      <c r="AC2" s="355"/>
      <c r="AD2" s="355"/>
      <c r="AE2" s="356"/>
    </row>
    <row r="3" spans="1:31" ht="24" customHeight="1" thickBot="1" x14ac:dyDescent="0.3">
      <c r="A3" s="343"/>
      <c r="B3" s="348" t="s">
        <v>4</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5</v>
      </c>
      <c r="AC3" s="355"/>
      <c r="AD3" s="355"/>
      <c r="AE3" s="356"/>
    </row>
    <row r="4" spans="1:31" ht="21.75" customHeight="1" thickBot="1" x14ac:dyDescent="0.3">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6</v>
      </c>
      <c r="AC4" s="358"/>
      <c r="AD4" s="358"/>
      <c r="AE4" s="359"/>
    </row>
    <row r="5" spans="1:31" ht="9" customHeight="1" thickBot="1" x14ac:dyDescent="0.3">
      <c r="A5" s="2"/>
      <c r="B5" s="96"/>
      <c r="C5" s="97"/>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99" t="s">
        <v>7</v>
      </c>
      <c r="B7" s="300"/>
      <c r="C7" s="337" t="s">
        <v>28</v>
      </c>
      <c r="D7" s="299" t="s">
        <v>8</v>
      </c>
      <c r="E7" s="305"/>
      <c r="F7" s="305"/>
      <c r="G7" s="305"/>
      <c r="H7" s="300"/>
      <c r="I7" s="329">
        <v>45327</v>
      </c>
      <c r="J7" s="330"/>
      <c r="K7" s="299" t="s">
        <v>9</v>
      </c>
      <c r="L7" s="300"/>
      <c r="M7" s="321" t="s">
        <v>10</v>
      </c>
      <c r="N7" s="322"/>
      <c r="O7" s="310"/>
      <c r="P7" s="311"/>
      <c r="Q7" s="3"/>
      <c r="R7" s="3"/>
      <c r="S7" s="3"/>
      <c r="T7" s="3"/>
      <c r="U7" s="3"/>
      <c r="V7" s="3"/>
      <c r="W7" s="3"/>
      <c r="X7" s="3"/>
      <c r="Y7" s="3"/>
      <c r="Z7" s="4"/>
      <c r="AA7" s="3"/>
      <c r="AB7" s="3"/>
      <c r="AD7" s="6"/>
      <c r="AE7" s="7"/>
    </row>
    <row r="8" spans="1:31" x14ac:dyDescent="0.25">
      <c r="A8" s="301"/>
      <c r="B8" s="302"/>
      <c r="C8" s="338"/>
      <c r="D8" s="301"/>
      <c r="E8" s="306"/>
      <c r="F8" s="306"/>
      <c r="G8" s="306"/>
      <c r="H8" s="302"/>
      <c r="I8" s="331"/>
      <c r="J8" s="332"/>
      <c r="K8" s="301"/>
      <c r="L8" s="302"/>
      <c r="M8" s="340" t="s">
        <v>11</v>
      </c>
      <c r="N8" s="341"/>
      <c r="O8" s="323"/>
      <c r="P8" s="324"/>
      <c r="Q8" s="3"/>
      <c r="R8" s="3"/>
      <c r="S8" s="3"/>
      <c r="T8" s="3"/>
      <c r="U8" s="3"/>
      <c r="V8" s="3"/>
      <c r="W8" s="3"/>
      <c r="X8" s="3"/>
      <c r="Y8" s="3"/>
      <c r="Z8" s="4"/>
      <c r="AA8" s="3"/>
      <c r="AB8" s="3"/>
      <c r="AD8" s="6"/>
      <c r="AE8" s="7"/>
    </row>
    <row r="9" spans="1:31" ht="15.75" thickBot="1" x14ac:dyDescent="0.3">
      <c r="A9" s="303"/>
      <c r="B9" s="304"/>
      <c r="C9" s="339"/>
      <c r="D9" s="303"/>
      <c r="E9" s="307"/>
      <c r="F9" s="307"/>
      <c r="G9" s="307"/>
      <c r="H9" s="304"/>
      <c r="I9" s="333"/>
      <c r="J9" s="334"/>
      <c r="K9" s="303"/>
      <c r="L9" s="304"/>
      <c r="M9" s="325" t="s">
        <v>12</v>
      </c>
      <c r="N9" s="326"/>
      <c r="O9" s="327" t="s">
        <v>449</v>
      </c>
      <c r="P9" s="328"/>
      <c r="Q9" s="3"/>
      <c r="R9" s="3"/>
      <c r="S9" s="3"/>
      <c r="T9" s="3"/>
      <c r="U9" s="3"/>
      <c r="V9" s="3"/>
      <c r="W9" s="3"/>
      <c r="X9" s="3"/>
      <c r="Y9" s="3"/>
      <c r="Z9" s="4"/>
      <c r="AA9" s="3"/>
      <c r="AB9" s="3"/>
      <c r="AD9" s="6"/>
      <c r="AE9" s="7"/>
    </row>
    <row r="10" spans="1:31" ht="15" customHeight="1" thickBot="1" x14ac:dyDescent="0.3">
      <c r="A10" s="76"/>
      <c r="B10" s="77"/>
      <c r="C10" s="77"/>
      <c r="D10" s="8"/>
      <c r="E10" s="8"/>
      <c r="F10" s="8"/>
      <c r="G10" s="8"/>
      <c r="H10" s="8"/>
      <c r="I10" s="73"/>
      <c r="J10" s="73"/>
      <c r="K10" s="8"/>
      <c r="L10" s="8"/>
      <c r="M10" s="74"/>
      <c r="N10" s="74"/>
      <c r="O10" s="75"/>
      <c r="P10" s="75"/>
      <c r="Q10" s="77"/>
      <c r="R10" s="77"/>
      <c r="S10" s="77"/>
      <c r="T10" s="77"/>
      <c r="U10" s="77"/>
      <c r="V10" s="77"/>
      <c r="W10" s="77"/>
      <c r="X10" s="77"/>
      <c r="Y10" s="77"/>
      <c r="Z10" s="78"/>
      <c r="AA10" s="77"/>
      <c r="AB10" s="77"/>
      <c r="AD10" s="79"/>
      <c r="AE10" s="80"/>
    </row>
    <row r="11" spans="1:31" ht="15" customHeight="1" x14ac:dyDescent="0.25">
      <c r="A11" s="299" t="s">
        <v>13</v>
      </c>
      <c r="B11" s="300"/>
      <c r="C11" s="274" t="s">
        <v>14</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x14ac:dyDescent="0.25">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x14ac:dyDescent="0.3">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08" t="s">
        <v>15</v>
      </c>
      <c r="B15" s="309"/>
      <c r="C15" s="318" t="s">
        <v>16</v>
      </c>
      <c r="D15" s="319"/>
      <c r="E15" s="319"/>
      <c r="F15" s="319"/>
      <c r="G15" s="319"/>
      <c r="H15" s="319"/>
      <c r="I15" s="319"/>
      <c r="J15" s="319"/>
      <c r="K15" s="320"/>
      <c r="L15" s="335" t="s">
        <v>17</v>
      </c>
      <c r="M15" s="368"/>
      <c r="N15" s="368"/>
      <c r="O15" s="368"/>
      <c r="P15" s="368"/>
      <c r="Q15" s="336"/>
      <c r="R15" s="369" t="s">
        <v>18</v>
      </c>
      <c r="S15" s="370"/>
      <c r="T15" s="370"/>
      <c r="U15" s="370"/>
      <c r="V15" s="370"/>
      <c r="W15" s="370"/>
      <c r="X15" s="371"/>
      <c r="Y15" s="335" t="s">
        <v>19</v>
      </c>
      <c r="Z15" s="336"/>
      <c r="AA15" s="360" t="s">
        <v>20</v>
      </c>
      <c r="AB15" s="361"/>
      <c r="AC15" s="361"/>
      <c r="AD15" s="361"/>
      <c r="AE15" s="362"/>
    </row>
    <row r="16" spans="1:31" ht="9" customHeight="1" thickBot="1" x14ac:dyDescent="0.3">
      <c r="A16" s="5"/>
      <c r="B16" s="3"/>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6"/>
      <c r="AE16" s="7"/>
    </row>
    <row r="17" spans="1:41" s="15" customFormat="1" ht="37.5" customHeight="1" thickBot="1" x14ac:dyDescent="0.3">
      <c r="A17" s="308" t="s">
        <v>21</v>
      </c>
      <c r="B17" s="309"/>
      <c r="C17" s="360" t="s">
        <v>130</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73" t="s">
        <v>23</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5"/>
      <c r="AF19" s="177"/>
      <c r="AG19" s="177"/>
      <c r="AH19" s="177"/>
      <c r="AI19" s="177"/>
      <c r="AJ19" s="177"/>
      <c r="AK19" s="177"/>
      <c r="AL19" s="177"/>
      <c r="AM19" s="177"/>
      <c r="AN19" s="177"/>
      <c r="AO19" s="177"/>
    </row>
    <row r="20" spans="1:41" ht="32.1" customHeight="1" x14ac:dyDescent="0.25">
      <c r="A20" s="178" t="s">
        <v>24</v>
      </c>
      <c r="B20" s="365" t="s">
        <v>25</v>
      </c>
      <c r="C20" s="366"/>
      <c r="D20" s="366"/>
      <c r="E20" s="366"/>
      <c r="F20" s="366"/>
      <c r="G20" s="366"/>
      <c r="H20" s="366"/>
      <c r="I20" s="366"/>
      <c r="J20" s="366"/>
      <c r="K20" s="366"/>
      <c r="L20" s="366"/>
      <c r="M20" s="366"/>
      <c r="N20" s="366"/>
      <c r="O20" s="367"/>
      <c r="P20" s="374" t="s">
        <v>26</v>
      </c>
      <c r="Q20" s="374"/>
      <c r="R20" s="374"/>
      <c r="S20" s="374"/>
      <c r="T20" s="374"/>
      <c r="U20" s="374"/>
      <c r="V20" s="374"/>
      <c r="W20" s="374"/>
      <c r="X20" s="374"/>
      <c r="Y20" s="374"/>
      <c r="Z20" s="374"/>
      <c r="AA20" s="374"/>
      <c r="AB20" s="374"/>
      <c r="AC20" s="374"/>
      <c r="AD20" s="374"/>
      <c r="AE20" s="375"/>
      <c r="AF20" s="177"/>
      <c r="AG20" s="177"/>
      <c r="AH20" s="177"/>
      <c r="AI20" s="177"/>
      <c r="AJ20" s="177"/>
      <c r="AK20" s="177"/>
      <c r="AL20" s="177"/>
      <c r="AM20" s="177"/>
      <c r="AN20" s="177"/>
      <c r="AO20" s="177"/>
    </row>
    <row r="21" spans="1:41" ht="32.1" customHeight="1" x14ac:dyDescent="0.25">
      <c r="A21" s="179" t="s">
        <v>42</v>
      </c>
      <c r="B21" s="178" t="s">
        <v>28</v>
      </c>
      <c r="C21" s="180" t="s">
        <v>29</v>
      </c>
      <c r="D21" s="180" t="s">
        <v>30</v>
      </c>
      <c r="E21" s="180" t="s">
        <v>31</v>
      </c>
      <c r="F21" s="180" t="s">
        <v>32</v>
      </c>
      <c r="G21" s="180" t="s">
        <v>33</v>
      </c>
      <c r="H21" s="180" t="s">
        <v>34</v>
      </c>
      <c r="I21" s="180" t="s">
        <v>35</v>
      </c>
      <c r="J21" s="180" t="s">
        <v>36</v>
      </c>
      <c r="K21" s="180" t="s">
        <v>37</v>
      </c>
      <c r="L21" s="180" t="s">
        <v>38</v>
      </c>
      <c r="M21" s="180" t="s">
        <v>39</v>
      </c>
      <c r="N21" s="180" t="s">
        <v>40</v>
      </c>
      <c r="O21" s="181" t="s">
        <v>41</v>
      </c>
      <c r="P21" s="182" t="s">
        <v>42</v>
      </c>
      <c r="Q21" s="178" t="s">
        <v>28</v>
      </c>
      <c r="R21" s="180" t="s">
        <v>29</v>
      </c>
      <c r="S21" s="180" t="s">
        <v>30</v>
      </c>
      <c r="T21" s="180" t="s">
        <v>31</v>
      </c>
      <c r="U21" s="180" t="s">
        <v>32</v>
      </c>
      <c r="V21" s="180" t="s">
        <v>33</v>
      </c>
      <c r="W21" s="180" t="s">
        <v>34</v>
      </c>
      <c r="X21" s="180" t="s">
        <v>35</v>
      </c>
      <c r="Y21" s="180" t="s">
        <v>36</v>
      </c>
      <c r="Z21" s="180" t="s">
        <v>37</v>
      </c>
      <c r="AA21" s="180" t="s">
        <v>38</v>
      </c>
      <c r="AB21" s="180" t="s">
        <v>39</v>
      </c>
      <c r="AC21" s="180" t="s">
        <v>40</v>
      </c>
      <c r="AD21" s="181" t="s">
        <v>43</v>
      </c>
      <c r="AE21" s="183" t="s">
        <v>44</v>
      </c>
      <c r="AF21" s="177"/>
      <c r="AG21" s="177"/>
      <c r="AH21" s="177"/>
      <c r="AI21" s="177"/>
      <c r="AJ21" s="177"/>
      <c r="AK21" s="177"/>
      <c r="AL21" s="177"/>
      <c r="AM21" s="177"/>
      <c r="AN21" s="177"/>
      <c r="AO21" s="177"/>
    </row>
    <row r="22" spans="1:41" ht="32.1" customHeight="1" x14ac:dyDescent="0.25">
      <c r="A22" s="184" t="s">
        <v>45</v>
      </c>
      <c r="B22" s="234" t="s">
        <v>42</v>
      </c>
      <c r="C22" s="236">
        <v>18593800</v>
      </c>
      <c r="D22" s="236" t="s">
        <v>42</v>
      </c>
      <c r="E22" s="236" t="s">
        <v>42</v>
      </c>
      <c r="F22" s="236" t="s">
        <v>42</v>
      </c>
      <c r="G22" s="236" t="s">
        <v>42</v>
      </c>
      <c r="H22" s="236" t="s">
        <v>42</v>
      </c>
      <c r="I22" s="236" t="s">
        <v>42</v>
      </c>
      <c r="J22" s="236" t="s">
        <v>42</v>
      </c>
      <c r="K22" s="236" t="s">
        <v>42</v>
      </c>
      <c r="L22" s="236" t="s">
        <v>42</v>
      </c>
      <c r="M22" s="236" t="s">
        <v>42</v>
      </c>
      <c r="N22" s="231">
        <f>SUM(B22:M22)</f>
        <v>18593800</v>
      </c>
      <c r="O22" s="188" t="s">
        <v>42</v>
      </c>
      <c r="P22" s="184" t="s">
        <v>46</v>
      </c>
      <c r="Q22" s="189">
        <v>200339618</v>
      </c>
      <c r="R22" s="186" t="s">
        <v>42</v>
      </c>
      <c r="S22" s="187">
        <v>15400000</v>
      </c>
      <c r="T22" s="187">
        <v>17148000</v>
      </c>
      <c r="U22" s="187">
        <v>34440000</v>
      </c>
      <c r="V22" s="186" t="s">
        <v>42</v>
      </c>
      <c r="W22" s="187">
        <v>151784382</v>
      </c>
      <c r="X22" s="186" t="s">
        <v>47</v>
      </c>
      <c r="Y22" s="186" t="s">
        <v>47</v>
      </c>
      <c r="Z22" s="186" t="s">
        <v>47</v>
      </c>
      <c r="AA22" s="186" t="s">
        <v>47</v>
      </c>
      <c r="AB22" s="186" t="s">
        <v>48</v>
      </c>
      <c r="AC22" s="231">
        <f>SUM(Q22:AB22)</f>
        <v>419112000</v>
      </c>
      <c r="AD22" s="177" t="s">
        <v>42</v>
      </c>
      <c r="AE22" s="190" t="s">
        <v>42</v>
      </c>
      <c r="AF22" s="177"/>
      <c r="AG22" s="177"/>
      <c r="AH22" s="177"/>
      <c r="AI22" s="177"/>
      <c r="AJ22" s="177"/>
      <c r="AK22" s="177"/>
      <c r="AL22" s="177"/>
      <c r="AM22" s="177"/>
      <c r="AN22" s="177"/>
      <c r="AO22" s="177"/>
    </row>
    <row r="23" spans="1:41" ht="32.1" customHeight="1" x14ac:dyDescent="0.25">
      <c r="A23" s="191" t="s">
        <v>49</v>
      </c>
      <c r="B23" s="234" t="s">
        <v>42</v>
      </c>
      <c r="C23" s="236" t="s">
        <v>42</v>
      </c>
      <c r="D23" s="236" t="s">
        <v>42</v>
      </c>
      <c r="E23" s="236" t="s">
        <v>42</v>
      </c>
      <c r="F23" s="236" t="s">
        <v>42</v>
      </c>
      <c r="G23" s="236" t="s">
        <v>42</v>
      </c>
      <c r="H23" s="236" t="s">
        <v>42</v>
      </c>
      <c r="I23" s="236" t="s">
        <v>42</v>
      </c>
      <c r="J23" s="236" t="s">
        <v>42</v>
      </c>
      <c r="K23" s="236" t="s">
        <v>42</v>
      </c>
      <c r="L23" s="236" t="s">
        <v>42</v>
      </c>
      <c r="M23" s="236" t="s">
        <v>42</v>
      </c>
      <c r="N23" s="231">
        <f t="shared" ref="N23:N25" si="0">SUM(B23:M23)</f>
        <v>0</v>
      </c>
      <c r="O23" s="188" t="s">
        <v>50</v>
      </c>
      <c r="P23" s="191" t="s">
        <v>51</v>
      </c>
      <c r="Q23" s="234">
        <v>0</v>
      </c>
      <c r="R23" s="186" t="s">
        <v>42</v>
      </c>
      <c r="S23" s="186" t="s">
        <v>42</v>
      </c>
      <c r="T23" s="186" t="s">
        <v>42</v>
      </c>
      <c r="U23" s="186" t="s">
        <v>42</v>
      </c>
      <c r="V23" s="186" t="s">
        <v>42</v>
      </c>
      <c r="W23" s="186" t="s">
        <v>42</v>
      </c>
      <c r="X23" s="186" t="s">
        <v>42</v>
      </c>
      <c r="Y23" s="186" t="s">
        <v>42</v>
      </c>
      <c r="Z23" s="186" t="s">
        <v>42</v>
      </c>
      <c r="AA23" s="186" t="s">
        <v>42</v>
      </c>
      <c r="AB23" s="186" t="s">
        <v>42</v>
      </c>
      <c r="AC23" s="231">
        <f t="shared" ref="AC23:AC25" si="1">SUM(Q23:AB23)</f>
        <v>0</v>
      </c>
      <c r="AD23" s="250">
        <v>0</v>
      </c>
      <c r="AE23" s="193">
        <f>+AC23/AC22</f>
        <v>0</v>
      </c>
      <c r="AF23" s="177"/>
      <c r="AG23" s="177"/>
      <c r="AH23" s="177"/>
      <c r="AI23" s="177"/>
      <c r="AJ23" s="177"/>
      <c r="AK23" s="177"/>
      <c r="AL23" s="177"/>
      <c r="AM23" s="177"/>
      <c r="AN23" s="177"/>
      <c r="AO23" s="177"/>
    </row>
    <row r="24" spans="1:41" ht="32.1" customHeight="1" x14ac:dyDescent="0.25">
      <c r="A24" s="191" t="s">
        <v>52</v>
      </c>
      <c r="B24" s="234" t="s">
        <v>42</v>
      </c>
      <c r="C24" s="236" t="s">
        <v>42</v>
      </c>
      <c r="D24" s="236" t="s">
        <v>42</v>
      </c>
      <c r="E24" s="236" t="s">
        <v>42</v>
      </c>
      <c r="F24" s="236" t="s">
        <v>42</v>
      </c>
      <c r="G24" s="236" t="s">
        <v>42</v>
      </c>
      <c r="H24" s="236" t="s">
        <v>42</v>
      </c>
      <c r="I24" s="236" t="s">
        <v>42</v>
      </c>
      <c r="J24" s="236" t="s">
        <v>42</v>
      </c>
      <c r="K24" s="236" t="s">
        <v>42</v>
      </c>
      <c r="L24" s="236" t="s">
        <v>42</v>
      </c>
      <c r="M24" s="236" t="s">
        <v>42</v>
      </c>
      <c r="N24" s="231">
        <f t="shared" si="0"/>
        <v>0</v>
      </c>
      <c r="O24" s="188" t="s">
        <v>42</v>
      </c>
      <c r="P24" s="191" t="s">
        <v>45</v>
      </c>
      <c r="Q24" s="234" t="s">
        <v>47</v>
      </c>
      <c r="R24" s="187">
        <v>7000000</v>
      </c>
      <c r="S24" s="187">
        <v>31476603</v>
      </c>
      <c r="T24" s="187">
        <v>33016603</v>
      </c>
      <c r="U24" s="187">
        <v>33716603</v>
      </c>
      <c r="V24" s="187">
        <v>66756603</v>
      </c>
      <c r="W24" s="187">
        <v>33016603</v>
      </c>
      <c r="X24" s="187">
        <v>38616603</v>
      </c>
      <c r="Y24" s="187">
        <v>33016603</v>
      </c>
      <c r="Z24" s="187">
        <v>38616603</v>
      </c>
      <c r="AA24" s="187">
        <v>33016603</v>
      </c>
      <c r="AB24" s="187">
        <v>70862573</v>
      </c>
      <c r="AC24" s="231">
        <f t="shared" si="1"/>
        <v>419112000</v>
      </c>
      <c r="AD24" s="186" t="s">
        <v>42</v>
      </c>
      <c r="AE24" s="192" t="s">
        <v>42</v>
      </c>
      <c r="AF24" s="177"/>
      <c r="AG24" s="177"/>
      <c r="AH24" s="177"/>
      <c r="AI24" s="177"/>
      <c r="AJ24" s="177"/>
      <c r="AK24" s="177"/>
      <c r="AL24" s="177"/>
      <c r="AM24" s="177"/>
      <c r="AN24" s="177"/>
      <c r="AO24" s="177"/>
    </row>
    <row r="25" spans="1:41" ht="32.1" customHeight="1" thickBot="1" x14ac:dyDescent="0.3">
      <c r="A25" s="178" t="s">
        <v>53</v>
      </c>
      <c r="B25" s="230">
        <v>5810700</v>
      </c>
      <c r="C25" s="237" t="s">
        <v>42</v>
      </c>
      <c r="D25" s="237" t="s">
        <v>42</v>
      </c>
      <c r="E25" s="237" t="s">
        <v>42</v>
      </c>
      <c r="F25" s="237" t="s">
        <v>42</v>
      </c>
      <c r="G25" s="237" t="s">
        <v>42</v>
      </c>
      <c r="H25" s="237" t="s">
        <v>42</v>
      </c>
      <c r="I25" s="237" t="s">
        <v>42</v>
      </c>
      <c r="J25" s="237" t="s">
        <v>42</v>
      </c>
      <c r="K25" s="237" t="s">
        <v>42</v>
      </c>
      <c r="L25" s="237" t="s">
        <v>42</v>
      </c>
      <c r="M25" s="237" t="s">
        <v>42</v>
      </c>
      <c r="N25" s="231">
        <f t="shared" si="0"/>
        <v>5810700</v>
      </c>
      <c r="O25" s="232">
        <f>+N25/N22</f>
        <v>0.31250739493809765</v>
      </c>
      <c r="P25" s="178" t="s">
        <v>53</v>
      </c>
      <c r="Q25" s="235">
        <v>0</v>
      </c>
      <c r="R25" s="194" t="s">
        <v>42</v>
      </c>
      <c r="S25" s="194" t="s">
        <v>42</v>
      </c>
      <c r="T25" s="194" t="s">
        <v>42</v>
      </c>
      <c r="U25" s="194" t="s">
        <v>42</v>
      </c>
      <c r="V25" s="194" t="s">
        <v>42</v>
      </c>
      <c r="W25" s="194" t="s">
        <v>42</v>
      </c>
      <c r="X25" s="194" t="s">
        <v>42</v>
      </c>
      <c r="Y25" s="194" t="s">
        <v>42</v>
      </c>
      <c r="Z25" s="194" t="s">
        <v>42</v>
      </c>
      <c r="AA25" s="194" t="s">
        <v>42</v>
      </c>
      <c r="AB25" s="194" t="s">
        <v>42</v>
      </c>
      <c r="AC25" s="231">
        <f t="shared" si="1"/>
        <v>0</v>
      </c>
      <c r="AD25" s="249">
        <v>0</v>
      </c>
      <c r="AE25" s="195">
        <f>+AC25/AC24</f>
        <v>0</v>
      </c>
      <c r="AF25" s="177"/>
      <c r="AG25" s="177"/>
      <c r="AH25" s="177"/>
      <c r="AI25" s="177"/>
      <c r="AJ25" s="177"/>
      <c r="AK25" s="177"/>
      <c r="AL25" s="177"/>
      <c r="AM25" s="177"/>
      <c r="AN25" s="177"/>
      <c r="AO25" s="177"/>
    </row>
    <row r="26" spans="1:41" customFormat="1" ht="16.5" customHeight="1" thickBot="1" x14ac:dyDescent="0.3"/>
    <row r="27" spans="1:41" ht="33.950000000000003" customHeight="1" x14ac:dyDescent="0.25">
      <c r="A27" s="294" t="s">
        <v>54</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6"/>
    </row>
    <row r="28" spans="1:41" ht="15" customHeight="1" x14ac:dyDescent="0.25">
      <c r="A28" s="270" t="s">
        <v>55</v>
      </c>
      <c r="B28" s="272" t="s">
        <v>56</v>
      </c>
      <c r="C28" s="272"/>
      <c r="D28" s="272" t="s">
        <v>57</v>
      </c>
      <c r="E28" s="272"/>
      <c r="F28" s="272"/>
      <c r="G28" s="272"/>
      <c r="H28" s="272"/>
      <c r="I28" s="272"/>
      <c r="J28" s="272"/>
      <c r="K28" s="272"/>
      <c r="L28" s="272"/>
      <c r="M28" s="272"/>
      <c r="N28" s="272"/>
      <c r="O28" s="272"/>
      <c r="P28" s="272" t="s">
        <v>40</v>
      </c>
      <c r="Q28" s="272" t="s">
        <v>58</v>
      </c>
      <c r="R28" s="272"/>
      <c r="S28" s="272"/>
      <c r="T28" s="272"/>
      <c r="U28" s="272"/>
      <c r="V28" s="272"/>
      <c r="W28" s="272"/>
      <c r="X28" s="272"/>
      <c r="Y28" s="272" t="s">
        <v>59</v>
      </c>
      <c r="Z28" s="272"/>
      <c r="AA28" s="272"/>
      <c r="AB28" s="272"/>
      <c r="AC28" s="272"/>
      <c r="AD28" s="272"/>
      <c r="AE28" s="297"/>
    </row>
    <row r="29" spans="1:41" ht="27" customHeight="1" x14ac:dyDescent="0.25">
      <c r="A29" s="270"/>
      <c r="B29" s="272"/>
      <c r="C29" s="272"/>
      <c r="D29" s="95" t="s">
        <v>28</v>
      </c>
      <c r="E29" s="95" t="s">
        <v>29</v>
      </c>
      <c r="F29" s="95" t="s">
        <v>30</v>
      </c>
      <c r="G29" s="95" t="s">
        <v>31</v>
      </c>
      <c r="H29" s="95" t="s">
        <v>32</v>
      </c>
      <c r="I29" s="95" t="s">
        <v>33</v>
      </c>
      <c r="J29" s="95" t="s">
        <v>34</v>
      </c>
      <c r="K29" s="95" t="s">
        <v>35</v>
      </c>
      <c r="L29" s="95" t="s">
        <v>36</v>
      </c>
      <c r="M29" s="95" t="s">
        <v>37</v>
      </c>
      <c r="N29" s="95" t="s">
        <v>38</v>
      </c>
      <c r="O29" s="95" t="s">
        <v>39</v>
      </c>
      <c r="P29" s="272"/>
      <c r="Q29" s="272"/>
      <c r="R29" s="272"/>
      <c r="S29" s="272"/>
      <c r="T29" s="272"/>
      <c r="U29" s="272"/>
      <c r="V29" s="272"/>
      <c r="W29" s="272"/>
      <c r="X29" s="272"/>
      <c r="Y29" s="272"/>
      <c r="Z29" s="272"/>
      <c r="AA29" s="272"/>
      <c r="AB29" s="272"/>
      <c r="AC29" s="272"/>
      <c r="AD29" s="272"/>
      <c r="AE29" s="297"/>
    </row>
    <row r="30" spans="1:41" ht="90" x14ac:dyDescent="0.2">
      <c r="A30" s="99" t="s">
        <v>131</v>
      </c>
      <c r="B30" s="372"/>
      <c r="C30" s="372"/>
      <c r="D30" s="211">
        <v>1</v>
      </c>
      <c r="E30" s="212">
        <v>1</v>
      </c>
      <c r="F30" s="212">
        <v>1</v>
      </c>
      <c r="G30" s="212">
        <v>1</v>
      </c>
      <c r="H30" s="212">
        <v>1</v>
      </c>
      <c r="I30" s="212" t="s">
        <v>42</v>
      </c>
      <c r="J30" s="98"/>
      <c r="K30" s="98"/>
      <c r="L30" s="98"/>
      <c r="M30" s="98"/>
      <c r="N30" s="98"/>
      <c r="O30" s="98"/>
      <c r="P30" s="100">
        <f>SUM(D30:O30)</f>
        <v>5</v>
      </c>
      <c r="Q30" s="363"/>
      <c r="R30" s="363"/>
      <c r="S30" s="363"/>
      <c r="T30" s="363"/>
      <c r="U30" s="363"/>
      <c r="V30" s="363"/>
      <c r="W30" s="363"/>
      <c r="X30" s="363"/>
      <c r="Y30" s="363"/>
      <c r="Z30" s="363"/>
      <c r="AA30" s="363"/>
      <c r="AB30" s="363"/>
      <c r="AC30" s="363"/>
      <c r="AD30" s="363"/>
      <c r="AE30" s="364"/>
    </row>
    <row r="31" spans="1:41" ht="12" customHeight="1" x14ac:dyDescent="0.25">
      <c r="A31" s="102"/>
      <c r="B31" s="103"/>
      <c r="C31" s="103"/>
      <c r="D31" s="8"/>
      <c r="E31" s="8"/>
      <c r="F31" s="8"/>
      <c r="G31" s="8"/>
      <c r="H31" s="8"/>
      <c r="I31" s="8"/>
      <c r="J31" s="8"/>
      <c r="K31" s="8"/>
      <c r="L31" s="8"/>
      <c r="M31" s="8"/>
      <c r="N31" s="8"/>
      <c r="O31" s="8"/>
      <c r="P31" s="104"/>
      <c r="Q31" s="105"/>
      <c r="R31" s="105"/>
      <c r="S31" s="105"/>
      <c r="T31" s="105"/>
      <c r="U31" s="105"/>
      <c r="V31" s="105"/>
      <c r="W31" s="105"/>
      <c r="X31" s="105"/>
      <c r="Y31" s="105"/>
      <c r="Z31" s="105"/>
      <c r="AA31" s="105"/>
      <c r="AB31" s="105"/>
      <c r="AC31" s="105"/>
      <c r="AD31" s="105"/>
      <c r="AE31" s="106"/>
    </row>
    <row r="32" spans="1:41" ht="45" customHeight="1" x14ac:dyDescent="0.25">
      <c r="A32" s="274" t="s">
        <v>60</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row>
    <row r="33" spans="1:41" ht="23.1" customHeight="1" x14ac:dyDescent="0.25">
      <c r="A33" s="270" t="s">
        <v>61</v>
      </c>
      <c r="B33" s="272" t="s">
        <v>62</v>
      </c>
      <c r="C33" s="272" t="s">
        <v>56</v>
      </c>
      <c r="D33" s="272" t="s">
        <v>63</v>
      </c>
      <c r="E33" s="272"/>
      <c r="F33" s="272"/>
      <c r="G33" s="272"/>
      <c r="H33" s="272"/>
      <c r="I33" s="272"/>
      <c r="J33" s="272"/>
      <c r="K33" s="272"/>
      <c r="L33" s="272"/>
      <c r="M33" s="272"/>
      <c r="N33" s="272"/>
      <c r="O33" s="272"/>
      <c r="P33" s="272"/>
      <c r="Q33" s="272" t="s">
        <v>64</v>
      </c>
      <c r="R33" s="272"/>
      <c r="S33" s="272"/>
      <c r="T33" s="272"/>
      <c r="U33" s="272"/>
      <c r="V33" s="272"/>
      <c r="W33" s="272"/>
      <c r="X33" s="272"/>
      <c r="Y33" s="272"/>
      <c r="Z33" s="272"/>
      <c r="AA33" s="272"/>
      <c r="AB33" s="272"/>
      <c r="AC33" s="272"/>
      <c r="AD33" s="272"/>
      <c r="AE33" s="297"/>
      <c r="AG33" s="20"/>
      <c r="AH33" s="20"/>
      <c r="AI33" s="20"/>
      <c r="AJ33" s="20"/>
      <c r="AK33" s="20"/>
      <c r="AL33" s="20"/>
      <c r="AM33" s="20"/>
      <c r="AN33" s="20"/>
      <c r="AO33" s="20"/>
    </row>
    <row r="34" spans="1:41" ht="27" customHeight="1" x14ac:dyDescent="0.25">
      <c r="A34" s="270"/>
      <c r="B34" s="272"/>
      <c r="C34" s="298"/>
      <c r="D34" s="95" t="s">
        <v>28</v>
      </c>
      <c r="E34" s="95" t="s">
        <v>29</v>
      </c>
      <c r="F34" s="95" t="s">
        <v>30</v>
      </c>
      <c r="G34" s="95" t="s">
        <v>31</v>
      </c>
      <c r="H34" s="95" t="s">
        <v>32</v>
      </c>
      <c r="I34" s="95" t="s">
        <v>33</v>
      </c>
      <c r="J34" s="95" t="s">
        <v>34</v>
      </c>
      <c r="K34" s="95" t="s">
        <v>35</v>
      </c>
      <c r="L34" s="95" t="s">
        <v>36</v>
      </c>
      <c r="M34" s="95" t="s">
        <v>37</v>
      </c>
      <c r="N34" s="95" t="s">
        <v>38</v>
      </c>
      <c r="O34" s="95" t="s">
        <v>39</v>
      </c>
      <c r="P34" s="95" t="s">
        <v>40</v>
      </c>
      <c r="Q34" s="254" t="s">
        <v>65</v>
      </c>
      <c r="R34" s="255"/>
      <c r="S34" s="255"/>
      <c r="T34" s="277"/>
      <c r="U34" s="272" t="s">
        <v>66</v>
      </c>
      <c r="V34" s="272"/>
      <c r="W34" s="272"/>
      <c r="X34" s="272"/>
      <c r="Y34" s="272" t="s">
        <v>67</v>
      </c>
      <c r="Z34" s="272"/>
      <c r="AA34" s="272"/>
      <c r="AB34" s="272"/>
      <c r="AC34" s="272" t="s">
        <v>68</v>
      </c>
      <c r="AD34" s="272"/>
      <c r="AE34" s="297"/>
      <c r="AG34" s="20"/>
      <c r="AH34" s="20"/>
      <c r="AI34" s="20"/>
      <c r="AJ34" s="20"/>
      <c r="AK34" s="20"/>
      <c r="AL34" s="20"/>
      <c r="AM34" s="20"/>
      <c r="AN34" s="20"/>
      <c r="AO34" s="20"/>
    </row>
    <row r="35" spans="1:41" ht="45" customHeight="1" x14ac:dyDescent="0.2">
      <c r="A35" s="265" t="s">
        <v>131</v>
      </c>
      <c r="B35" s="267">
        <v>10</v>
      </c>
      <c r="C35" s="196" t="s">
        <v>69</v>
      </c>
      <c r="D35" s="208">
        <v>1</v>
      </c>
      <c r="E35" s="208">
        <v>1</v>
      </c>
      <c r="F35" s="208">
        <v>1</v>
      </c>
      <c r="G35" s="208">
        <v>1</v>
      </c>
      <c r="H35" s="208">
        <v>1</v>
      </c>
      <c r="I35" s="21"/>
      <c r="J35" s="21"/>
      <c r="K35" s="21"/>
      <c r="L35" s="21"/>
      <c r="M35" s="21"/>
      <c r="N35" s="21"/>
      <c r="O35" s="21"/>
      <c r="P35" s="88">
        <v>1</v>
      </c>
      <c r="Q35" s="283"/>
      <c r="R35" s="284"/>
      <c r="S35" s="284"/>
      <c r="T35" s="285"/>
      <c r="U35" s="289"/>
      <c r="V35" s="289"/>
      <c r="W35" s="289"/>
      <c r="X35" s="289"/>
      <c r="Y35" s="289"/>
      <c r="Z35" s="289"/>
      <c r="AA35" s="289"/>
      <c r="AB35" s="289"/>
      <c r="AC35" s="289"/>
      <c r="AD35" s="289"/>
      <c r="AE35" s="291"/>
      <c r="AG35" s="20"/>
      <c r="AH35" s="20"/>
      <c r="AI35" s="20"/>
      <c r="AJ35" s="20"/>
      <c r="AK35" s="20"/>
      <c r="AL35" s="20"/>
      <c r="AM35" s="20"/>
      <c r="AN35" s="20"/>
      <c r="AO35" s="20"/>
    </row>
    <row r="36" spans="1:41" ht="81" customHeight="1" x14ac:dyDescent="0.25">
      <c r="A36" s="266"/>
      <c r="B36" s="268"/>
      <c r="C36" s="197" t="s">
        <v>70</v>
      </c>
      <c r="D36" s="216">
        <v>1</v>
      </c>
      <c r="E36" s="209" t="s">
        <v>42</v>
      </c>
      <c r="F36" s="209" t="s">
        <v>42</v>
      </c>
      <c r="G36" s="210" t="s">
        <v>42</v>
      </c>
      <c r="H36" s="210" t="s">
        <v>42</v>
      </c>
      <c r="I36" s="24"/>
      <c r="J36" s="24"/>
      <c r="K36" s="24"/>
      <c r="L36" s="24"/>
      <c r="M36" s="24"/>
      <c r="N36" s="24"/>
      <c r="O36" s="24"/>
      <c r="P36" s="72">
        <f>SUM(D36:O36)</f>
        <v>1</v>
      </c>
      <c r="Q36" s="286"/>
      <c r="R36" s="287"/>
      <c r="S36" s="287"/>
      <c r="T36" s="288"/>
      <c r="U36" s="290"/>
      <c r="V36" s="290"/>
      <c r="W36" s="290"/>
      <c r="X36" s="290"/>
      <c r="Y36" s="290"/>
      <c r="Z36" s="290"/>
      <c r="AA36" s="290"/>
      <c r="AB36" s="290"/>
      <c r="AC36" s="290"/>
      <c r="AD36" s="290"/>
      <c r="AE36" s="292"/>
      <c r="AG36" s="20"/>
      <c r="AH36" s="20"/>
      <c r="AI36" s="20"/>
      <c r="AJ36" s="20"/>
      <c r="AK36" s="20"/>
      <c r="AL36" s="20"/>
      <c r="AM36" s="20"/>
      <c r="AN36" s="20"/>
      <c r="AO36" s="20"/>
    </row>
    <row r="37" spans="1:41" customFormat="1" ht="17.25" customHeight="1" x14ac:dyDescent="0.25"/>
    <row r="38" spans="1:41" ht="45" customHeight="1" x14ac:dyDescent="0.25">
      <c r="A38" s="274" t="s">
        <v>71</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c r="AG38" s="20"/>
      <c r="AH38" s="20"/>
      <c r="AI38" s="20"/>
      <c r="AJ38" s="20"/>
      <c r="AK38" s="20"/>
      <c r="AL38" s="20"/>
      <c r="AM38" s="20"/>
      <c r="AN38" s="20"/>
      <c r="AO38" s="20"/>
    </row>
    <row r="39" spans="1:41" ht="26.1" customHeight="1" x14ac:dyDescent="0.25">
      <c r="A39" s="269" t="s">
        <v>72</v>
      </c>
      <c r="B39" s="271" t="s">
        <v>73</v>
      </c>
      <c r="C39" s="278" t="s">
        <v>74</v>
      </c>
      <c r="D39" s="280" t="s">
        <v>75</v>
      </c>
      <c r="E39" s="281"/>
      <c r="F39" s="281"/>
      <c r="G39" s="281"/>
      <c r="H39" s="281"/>
      <c r="I39" s="281"/>
      <c r="J39" s="281"/>
      <c r="K39" s="281"/>
      <c r="L39" s="281"/>
      <c r="M39" s="281"/>
      <c r="N39" s="281"/>
      <c r="O39" s="281"/>
      <c r="P39" s="282"/>
      <c r="Q39" s="271" t="s">
        <v>76</v>
      </c>
      <c r="R39" s="271"/>
      <c r="S39" s="271"/>
      <c r="T39" s="271"/>
      <c r="U39" s="271"/>
      <c r="V39" s="271"/>
      <c r="W39" s="271"/>
      <c r="X39" s="271"/>
      <c r="Y39" s="271"/>
      <c r="Z39" s="271"/>
      <c r="AA39" s="271"/>
      <c r="AB39" s="271"/>
      <c r="AC39" s="271"/>
      <c r="AD39" s="271"/>
      <c r="AE39" s="293"/>
      <c r="AG39" s="20"/>
      <c r="AH39" s="20"/>
      <c r="AI39" s="20"/>
      <c r="AJ39" s="20"/>
      <c r="AK39" s="20"/>
      <c r="AL39" s="20"/>
      <c r="AM39" s="20"/>
      <c r="AN39" s="20"/>
      <c r="AO39" s="20"/>
    </row>
    <row r="40" spans="1:41" ht="26.1" customHeight="1" x14ac:dyDescent="0.25">
      <c r="A40" s="270"/>
      <c r="B40" s="272"/>
      <c r="C40" s="279"/>
      <c r="D40" s="95" t="s">
        <v>77</v>
      </c>
      <c r="E40" s="95" t="s">
        <v>78</v>
      </c>
      <c r="F40" s="95" t="s">
        <v>79</v>
      </c>
      <c r="G40" s="95" t="s">
        <v>80</v>
      </c>
      <c r="H40" s="95" t="s">
        <v>81</v>
      </c>
      <c r="I40" s="95" t="s">
        <v>82</v>
      </c>
      <c r="J40" s="95" t="s">
        <v>83</v>
      </c>
      <c r="K40" s="95" t="s">
        <v>84</v>
      </c>
      <c r="L40" s="95" t="s">
        <v>85</v>
      </c>
      <c r="M40" s="95" t="s">
        <v>86</v>
      </c>
      <c r="N40" s="95" t="s">
        <v>87</v>
      </c>
      <c r="O40" s="95" t="s">
        <v>88</v>
      </c>
      <c r="P40" s="95" t="s">
        <v>89</v>
      </c>
      <c r="Q40" s="254" t="s">
        <v>90</v>
      </c>
      <c r="R40" s="255"/>
      <c r="S40" s="255"/>
      <c r="T40" s="255"/>
      <c r="U40" s="255"/>
      <c r="V40" s="255"/>
      <c r="W40" s="255"/>
      <c r="X40" s="277"/>
      <c r="Y40" s="254" t="s">
        <v>91</v>
      </c>
      <c r="Z40" s="255"/>
      <c r="AA40" s="255"/>
      <c r="AB40" s="255"/>
      <c r="AC40" s="255"/>
      <c r="AD40" s="255"/>
      <c r="AE40" s="256"/>
      <c r="AG40" s="25"/>
      <c r="AH40" s="25"/>
      <c r="AI40" s="25"/>
      <c r="AJ40" s="25"/>
      <c r="AK40" s="25"/>
      <c r="AL40" s="25"/>
      <c r="AM40" s="25"/>
      <c r="AN40" s="25"/>
      <c r="AO40" s="25"/>
    </row>
    <row r="41" spans="1:41" ht="51" customHeight="1" x14ac:dyDescent="0.25">
      <c r="A41" s="458" t="s">
        <v>132</v>
      </c>
      <c r="B41" s="253">
        <v>10</v>
      </c>
      <c r="C41" s="29" t="s">
        <v>69</v>
      </c>
      <c r="D41" s="201">
        <v>0</v>
      </c>
      <c r="E41" s="198">
        <v>0.1</v>
      </c>
      <c r="F41" s="198">
        <v>0.28000000000000003</v>
      </c>
      <c r="G41" s="198">
        <v>0.28999999999999998</v>
      </c>
      <c r="H41" s="198">
        <v>0.33</v>
      </c>
      <c r="I41" s="30"/>
      <c r="J41" s="30"/>
      <c r="K41" s="30"/>
      <c r="L41" s="30"/>
      <c r="M41" s="30"/>
      <c r="N41" s="30"/>
      <c r="O41" s="30"/>
      <c r="P41" s="101">
        <f t="shared" ref="P41:P42" si="2">SUM(D41:O41)</f>
        <v>1</v>
      </c>
      <c r="Q41" s="257"/>
      <c r="R41" s="258"/>
      <c r="S41" s="258"/>
      <c r="T41" s="258"/>
      <c r="U41" s="258"/>
      <c r="V41" s="258"/>
      <c r="W41" s="258"/>
      <c r="X41" s="263"/>
      <c r="Y41" s="257"/>
      <c r="Z41" s="258"/>
      <c r="AA41" s="258"/>
      <c r="AB41" s="258"/>
      <c r="AC41" s="258"/>
      <c r="AD41" s="258"/>
      <c r="AE41" s="259"/>
      <c r="AG41" s="26"/>
      <c r="AH41" s="26"/>
      <c r="AI41" s="26"/>
      <c r="AJ41" s="26"/>
      <c r="AK41" s="26"/>
      <c r="AL41" s="26"/>
      <c r="AM41" s="26"/>
      <c r="AN41" s="26"/>
      <c r="AO41" s="26"/>
    </row>
    <row r="42" spans="1:41" ht="51" customHeight="1" x14ac:dyDescent="0.25">
      <c r="A42" s="458"/>
      <c r="B42" s="253"/>
      <c r="C42" s="27" t="s">
        <v>70</v>
      </c>
      <c r="D42" s="218">
        <v>0</v>
      </c>
      <c r="E42" s="199" t="s">
        <v>42</v>
      </c>
      <c r="F42" s="199" t="s">
        <v>42</v>
      </c>
      <c r="G42" s="199" t="s">
        <v>42</v>
      </c>
      <c r="H42" s="199" t="s">
        <v>42</v>
      </c>
      <c r="I42" s="28"/>
      <c r="J42" s="28"/>
      <c r="K42" s="28"/>
      <c r="L42" s="28"/>
      <c r="M42" s="28"/>
      <c r="N42" s="28"/>
      <c r="O42" s="28"/>
      <c r="P42" s="101">
        <f t="shared" si="2"/>
        <v>0</v>
      </c>
      <c r="Q42" s="260"/>
      <c r="R42" s="261"/>
      <c r="S42" s="261"/>
      <c r="T42" s="261"/>
      <c r="U42" s="261"/>
      <c r="V42" s="261"/>
      <c r="W42" s="261"/>
      <c r="X42" s="264"/>
      <c r="Y42" s="260"/>
      <c r="Z42" s="261"/>
      <c r="AA42" s="261"/>
      <c r="AB42" s="261"/>
      <c r="AC42" s="261"/>
      <c r="AD42" s="261"/>
      <c r="AE42" s="262"/>
    </row>
    <row r="43" spans="1:41" ht="15" customHeight="1" x14ac:dyDescent="0.25">
      <c r="A43" s="1" t="s">
        <v>94</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s>
  <dataValidations count="3">
    <dataValidation type="textLength" operator="lessThanOrEqual" allowBlank="1" showInputMessage="1" showErrorMessage="1" errorTitle="Máximo 2.000 caracteres" error="Máximo 2.000 caracteres" sqref="AC35 Q35 Y35 Q41"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00000000-0002-0000-0400-000002000000}">
      <formula1>$B$21:$M$21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O48"/>
  <sheetViews>
    <sheetView topLeftCell="S21" zoomScale="60" zoomScaleNormal="60" workbookViewId="0">
      <selection activeCell="AG26" sqref="AG26"/>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42"/>
      <c r="B1" s="345"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v>
      </c>
      <c r="AC1" s="355"/>
      <c r="AD1" s="355"/>
      <c r="AE1" s="356"/>
    </row>
    <row r="2" spans="1:31" ht="30.75" customHeight="1" thickBot="1" x14ac:dyDescent="0.3">
      <c r="A2" s="343"/>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3</v>
      </c>
      <c r="AC2" s="355"/>
      <c r="AD2" s="355"/>
      <c r="AE2" s="356"/>
    </row>
    <row r="3" spans="1:31" ht="24" customHeight="1" thickBot="1" x14ac:dyDescent="0.3">
      <c r="A3" s="343"/>
      <c r="B3" s="348" t="s">
        <v>4</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5</v>
      </c>
      <c r="AC3" s="355"/>
      <c r="AD3" s="355"/>
      <c r="AE3" s="356"/>
    </row>
    <row r="4" spans="1:31" ht="21.75" customHeight="1" thickBot="1" x14ac:dyDescent="0.3">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6</v>
      </c>
      <c r="AC4" s="358"/>
      <c r="AD4" s="358"/>
      <c r="AE4" s="359"/>
    </row>
    <row r="5" spans="1:31" ht="9" customHeight="1" thickBot="1" x14ac:dyDescent="0.3">
      <c r="A5" s="2"/>
      <c r="B5" s="96"/>
      <c r="C5" s="97"/>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99" t="s">
        <v>7</v>
      </c>
      <c r="B7" s="300"/>
      <c r="C7" s="337" t="s">
        <v>28</v>
      </c>
      <c r="D7" s="299" t="s">
        <v>8</v>
      </c>
      <c r="E7" s="305"/>
      <c r="F7" s="305"/>
      <c r="G7" s="305"/>
      <c r="H7" s="300"/>
      <c r="I7" s="329">
        <v>45327</v>
      </c>
      <c r="J7" s="330"/>
      <c r="K7" s="299" t="s">
        <v>9</v>
      </c>
      <c r="L7" s="300"/>
      <c r="M7" s="321" t="s">
        <v>10</v>
      </c>
      <c r="N7" s="322"/>
      <c r="O7" s="310"/>
      <c r="P7" s="311"/>
      <c r="Q7" s="3"/>
      <c r="R7" s="3"/>
      <c r="S7" s="3"/>
      <c r="T7" s="3"/>
      <c r="U7" s="3"/>
      <c r="V7" s="3"/>
      <c r="W7" s="3"/>
      <c r="X7" s="3"/>
      <c r="Y7" s="3"/>
      <c r="Z7" s="4"/>
      <c r="AA7" s="3"/>
      <c r="AB7" s="3"/>
      <c r="AD7" s="6"/>
      <c r="AE7" s="7"/>
    </row>
    <row r="8" spans="1:31" x14ac:dyDescent="0.25">
      <c r="A8" s="301"/>
      <c r="B8" s="302"/>
      <c r="C8" s="338"/>
      <c r="D8" s="301"/>
      <c r="E8" s="306"/>
      <c r="F8" s="306"/>
      <c r="G8" s="306"/>
      <c r="H8" s="302"/>
      <c r="I8" s="331"/>
      <c r="J8" s="332"/>
      <c r="K8" s="301"/>
      <c r="L8" s="302"/>
      <c r="M8" s="340" t="s">
        <v>11</v>
      </c>
      <c r="N8" s="341"/>
      <c r="O8" s="323"/>
      <c r="P8" s="324"/>
      <c r="Q8" s="3"/>
      <c r="R8" s="3"/>
      <c r="S8" s="3"/>
      <c r="T8" s="3"/>
      <c r="U8" s="3"/>
      <c r="V8" s="3"/>
      <c r="W8" s="3"/>
      <c r="X8" s="3"/>
      <c r="Y8" s="3"/>
      <c r="Z8" s="4"/>
      <c r="AA8" s="3"/>
      <c r="AB8" s="3"/>
      <c r="AD8" s="6"/>
      <c r="AE8" s="7"/>
    </row>
    <row r="9" spans="1:31" ht="15.75" thickBot="1" x14ac:dyDescent="0.3">
      <c r="A9" s="303"/>
      <c r="B9" s="304"/>
      <c r="C9" s="339"/>
      <c r="D9" s="303"/>
      <c r="E9" s="307"/>
      <c r="F9" s="307"/>
      <c r="G9" s="307"/>
      <c r="H9" s="304"/>
      <c r="I9" s="333"/>
      <c r="J9" s="334"/>
      <c r="K9" s="303"/>
      <c r="L9" s="304"/>
      <c r="M9" s="325" t="s">
        <v>12</v>
      </c>
      <c r="N9" s="326"/>
      <c r="O9" s="327" t="s">
        <v>449</v>
      </c>
      <c r="P9" s="328"/>
      <c r="Q9" s="3"/>
      <c r="R9" s="3"/>
      <c r="S9" s="3"/>
      <c r="T9" s="3"/>
      <c r="U9" s="3"/>
      <c r="V9" s="3"/>
      <c r="W9" s="3"/>
      <c r="X9" s="3"/>
      <c r="Y9" s="3"/>
      <c r="Z9" s="4"/>
      <c r="AA9" s="3"/>
      <c r="AB9" s="3"/>
      <c r="AD9" s="6"/>
      <c r="AE9" s="7"/>
    </row>
    <row r="10" spans="1:31" ht="15" customHeight="1" thickBot="1" x14ac:dyDescent="0.3">
      <c r="A10" s="76"/>
      <c r="B10" s="77"/>
      <c r="C10" s="77"/>
      <c r="D10" s="8"/>
      <c r="E10" s="8"/>
      <c r="F10" s="8"/>
      <c r="G10" s="8"/>
      <c r="H10" s="8"/>
      <c r="I10" s="73"/>
      <c r="J10" s="73"/>
      <c r="K10" s="8"/>
      <c r="L10" s="8"/>
      <c r="M10" s="74"/>
      <c r="N10" s="74"/>
      <c r="O10" s="75"/>
      <c r="P10" s="75"/>
      <c r="Q10" s="77"/>
      <c r="R10" s="77"/>
      <c r="S10" s="77"/>
      <c r="T10" s="77"/>
      <c r="U10" s="77"/>
      <c r="V10" s="77"/>
      <c r="W10" s="77"/>
      <c r="X10" s="77"/>
      <c r="Y10" s="77"/>
      <c r="Z10" s="78"/>
      <c r="AA10" s="77"/>
      <c r="AB10" s="77"/>
      <c r="AD10" s="79"/>
      <c r="AE10" s="80"/>
    </row>
    <row r="11" spans="1:31" ht="15" customHeight="1" x14ac:dyDescent="0.25">
      <c r="A11" s="299" t="s">
        <v>13</v>
      </c>
      <c r="B11" s="300"/>
      <c r="C11" s="274" t="s">
        <v>14</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x14ac:dyDescent="0.25">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x14ac:dyDescent="0.3">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08" t="s">
        <v>15</v>
      </c>
      <c r="B15" s="309"/>
      <c r="C15" s="318" t="s">
        <v>16</v>
      </c>
      <c r="D15" s="319"/>
      <c r="E15" s="319"/>
      <c r="F15" s="319"/>
      <c r="G15" s="319"/>
      <c r="H15" s="319"/>
      <c r="I15" s="319"/>
      <c r="J15" s="319"/>
      <c r="K15" s="320"/>
      <c r="L15" s="335" t="s">
        <v>17</v>
      </c>
      <c r="M15" s="368"/>
      <c r="N15" s="368"/>
      <c r="O15" s="368"/>
      <c r="P15" s="368"/>
      <c r="Q15" s="336"/>
      <c r="R15" s="369" t="s">
        <v>18</v>
      </c>
      <c r="S15" s="370"/>
      <c r="T15" s="370"/>
      <c r="U15" s="370"/>
      <c r="V15" s="370"/>
      <c r="W15" s="370"/>
      <c r="X15" s="371"/>
      <c r="Y15" s="335" t="s">
        <v>19</v>
      </c>
      <c r="Z15" s="336"/>
      <c r="AA15" s="360" t="s">
        <v>20</v>
      </c>
      <c r="AB15" s="361"/>
      <c r="AC15" s="361"/>
      <c r="AD15" s="361"/>
      <c r="AE15" s="362"/>
    </row>
    <row r="16" spans="1:31" ht="9" customHeight="1" thickBot="1" x14ac:dyDescent="0.3">
      <c r="A16" s="5"/>
      <c r="B16" s="3"/>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6"/>
      <c r="AE16" s="7"/>
    </row>
    <row r="17" spans="1:41" s="15" customFormat="1" ht="37.5" customHeight="1" thickBot="1" x14ac:dyDescent="0.3">
      <c r="A17" s="308" t="s">
        <v>21</v>
      </c>
      <c r="B17" s="309"/>
      <c r="C17" s="360" t="s">
        <v>133</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41"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35" t="s">
        <v>23</v>
      </c>
      <c r="B19" s="368"/>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36"/>
      <c r="AF19" s="19"/>
    </row>
    <row r="20" spans="1:41" ht="32.1" customHeight="1" x14ac:dyDescent="0.25">
      <c r="A20" s="373" t="s">
        <v>23</v>
      </c>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5"/>
      <c r="AF20" s="177"/>
      <c r="AG20" s="177"/>
      <c r="AH20" s="177"/>
      <c r="AI20" s="177"/>
      <c r="AJ20" s="177"/>
      <c r="AK20" s="177"/>
      <c r="AL20" s="177"/>
      <c r="AM20" s="177"/>
      <c r="AN20" s="177"/>
      <c r="AO20" s="177"/>
    </row>
    <row r="21" spans="1:41" ht="32.1" customHeight="1" x14ac:dyDescent="0.25">
      <c r="A21" s="178" t="s">
        <v>24</v>
      </c>
      <c r="B21" s="365" t="s">
        <v>25</v>
      </c>
      <c r="C21" s="366"/>
      <c r="D21" s="366"/>
      <c r="E21" s="366"/>
      <c r="F21" s="366"/>
      <c r="G21" s="366"/>
      <c r="H21" s="366"/>
      <c r="I21" s="366"/>
      <c r="J21" s="366"/>
      <c r="K21" s="366"/>
      <c r="L21" s="366"/>
      <c r="M21" s="366"/>
      <c r="N21" s="366"/>
      <c r="O21" s="367"/>
      <c r="P21" s="374" t="s">
        <v>26</v>
      </c>
      <c r="Q21" s="374"/>
      <c r="R21" s="374"/>
      <c r="S21" s="374"/>
      <c r="T21" s="374"/>
      <c r="U21" s="374"/>
      <c r="V21" s="374"/>
      <c r="W21" s="374"/>
      <c r="X21" s="374"/>
      <c r="Y21" s="374"/>
      <c r="Z21" s="374"/>
      <c r="AA21" s="374"/>
      <c r="AB21" s="374"/>
      <c r="AC21" s="374"/>
      <c r="AD21" s="374"/>
      <c r="AE21" s="375"/>
      <c r="AF21" s="177"/>
      <c r="AG21" s="177"/>
      <c r="AH21" s="177"/>
      <c r="AI21" s="177"/>
      <c r="AJ21" s="177"/>
      <c r="AK21" s="177"/>
      <c r="AL21" s="177"/>
      <c r="AM21" s="177"/>
      <c r="AN21" s="177"/>
      <c r="AO21" s="177"/>
    </row>
    <row r="22" spans="1:41" ht="32.1" customHeight="1" x14ac:dyDescent="0.25">
      <c r="A22" s="179" t="s">
        <v>42</v>
      </c>
      <c r="B22" s="178" t="s">
        <v>28</v>
      </c>
      <c r="C22" s="180" t="s">
        <v>29</v>
      </c>
      <c r="D22" s="180" t="s">
        <v>30</v>
      </c>
      <c r="E22" s="180" t="s">
        <v>31</v>
      </c>
      <c r="F22" s="180" t="s">
        <v>32</v>
      </c>
      <c r="G22" s="180" t="s">
        <v>33</v>
      </c>
      <c r="H22" s="180" t="s">
        <v>34</v>
      </c>
      <c r="I22" s="180" t="s">
        <v>35</v>
      </c>
      <c r="J22" s="180" t="s">
        <v>36</v>
      </c>
      <c r="K22" s="180" t="s">
        <v>37</v>
      </c>
      <c r="L22" s="180" t="s">
        <v>38</v>
      </c>
      <c r="M22" s="180" t="s">
        <v>39</v>
      </c>
      <c r="N22" s="180" t="s">
        <v>40</v>
      </c>
      <c r="O22" s="181" t="s">
        <v>41</v>
      </c>
      <c r="P22" s="182" t="s">
        <v>42</v>
      </c>
      <c r="Q22" s="178" t="s">
        <v>28</v>
      </c>
      <c r="R22" s="180" t="s">
        <v>29</v>
      </c>
      <c r="S22" s="180" t="s">
        <v>30</v>
      </c>
      <c r="T22" s="180" t="s">
        <v>31</v>
      </c>
      <c r="U22" s="180" t="s">
        <v>32</v>
      </c>
      <c r="V22" s="180" t="s">
        <v>33</v>
      </c>
      <c r="W22" s="180" t="s">
        <v>34</v>
      </c>
      <c r="X22" s="180" t="s">
        <v>35</v>
      </c>
      <c r="Y22" s="180" t="s">
        <v>36</v>
      </c>
      <c r="Z22" s="180" t="s">
        <v>37</v>
      </c>
      <c r="AA22" s="180" t="s">
        <v>38</v>
      </c>
      <c r="AB22" s="180" t="s">
        <v>39</v>
      </c>
      <c r="AC22" s="180" t="s">
        <v>40</v>
      </c>
      <c r="AD22" s="181" t="s">
        <v>43</v>
      </c>
      <c r="AE22" s="183" t="s">
        <v>44</v>
      </c>
      <c r="AF22" s="177"/>
      <c r="AG22" s="177"/>
      <c r="AH22" s="177"/>
      <c r="AI22" s="177"/>
      <c r="AJ22" s="177"/>
      <c r="AK22" s="177"/>
      <c r="AL22" s="177"/>
      <c r="AM22" s="177"/>
      <c r="AN22" s="177"/>
      <c r="AO22" s="177"/>
    </row>
    <row r="23" spans="1:41" ht="32.1" customHeight="1" x14ac:dyDescent="0.25">
      <c r="A23" s="184" t="s">
        <v>45</v>
      </c>
      <c r="B23" s="234">
        <v>1199429.25</v>
      </c>
      <c r="C23" s="236">
        <v>36560098</v>
      </c>
      <c r="D23" s="236">
        <v>1199429.25</v>
      </c>
      <c r="E23" s="236">
        <v>2</v>
      </c>
      <c r="F23" s="186" t="s">
        <v>42</v>
      </c>
      <c r="G23" s="186" t="s">
        <v>42</v>
      </c>
      <c r="H23" s="186" t="s">
        <v>42</v>
      </c>
      <c r="I23" s="186" t="s">
        <v>42</v>
      </c>
      <c r="J23" s="186" t="s">
        <v>42</v>
      </c>
      <c r="K23" s="186" t="s">
        <v>42</v>
      </c>
      <c r="L23" s="186" t="s">
        <v>42</v>
      </c>
      <c r="M23" s="186" t="s">
        <v>42</v>
      </c>
      <c r="N23" s="215">
        <f>SUM(B23:M23)</f>
        <v>38958958.5</v>
      </c>
      <c r="O23" s="188" t="s">
        <v>42</v>
      </c>
      <c r="P23" s="184" t="s">
        <v>46</v>
      </c>
      <c r="Q23" s="234">
        <v>255469058</v>
      </c>
      <c r="R23" s="236" t="s">
        <v>42</v>
      </c>
      <c r="S23" s="236">
        <v>15400000</v>
      </c>
      <c r="T23" s="236">
        <v>17148000</v>
      </c>
      <c r="U23" s="236">
        <v>35690000</v>
      </c>
      <c r="V23" s="236" t="s">
        <v>42</v>
      </c>
      <c r="W23" s="236">
        <v>191726942</v>
      </c>
      <c r="X23" s="236" t="s">
        <v>47</v>
      </c>
      <c r="Y23" s="236" t="s">
        <v>47</v>
      </c>
      <c r="Z23" s="236" t="s">
        <v>47</v>
      </c>
      <c r="AA23" s="236" t="s">
        <v>47</v>
      </c>
      <c r="AB23" s="236" t="s">
        <v>48</v>
      </c>
      <c r="AC23" s="231">
        <f>SUM(Q23:AB23)</f>
        <v>515434000</v>
      </c>
      <c r="AD23" s="177" t="s">
        <v>42</v>
      </c>
      <c r="AE23" s="190" t="s">
        <v>42</v>
      </c>
      <c r="AF23" s="177"/>
      <c r="AG23" s="177"/>
      <c r="AH23" s="177"/>
      <c r="AI23" s="177"/>
      <c r="AJ23" s="177"/>
      <c r="AK23" s="177"/>
      <c r="AL23" s="177"/>
      <c r="AM23" s="177"/>
      <c r="AN23" s="177"/>
      <c r="AO23" s="177"/>
    </row>
    <row r="24" spans="1:41" ht="32.1" customHeight="1" x14ac:dyDescent="0.25">
      <c r="A24" s="191" t="s">
        <v>49</v>
      </c>
      <c r="B24" s="185" t="s">
        <v>42</v>
      </c>
      <c r="C24" s="186" t="s">
        <v>42</v>
      </c>
      <c r="D24" s="186" t="s">
        <v>42</v>
      </c>
      <c r="E24" s="186" t="s">
        <v>42</v>
      </c>
      <c r="F24" s="186" t="s">
        <v>42</v>
      </c>
      <c r="G24" s="186" t="s">
        <v>42</v>
      </c>
      <c r="H24" s="186" t="s">
        <v>42</v>
      </c>
      <c r="I24" s="186" t="s">
        <v>42</v>
      </c>
      <c r="J24" s="186" t="s">
        <v>42</v>
      </c>
      <c r="K24" s="186" t="s">
        <v>42</v>
      </c>
      <c r="L24" s="186" t="s">
        <v>42</v>
      </c>
      <c r="M24" s="186" t="s">
        <v>42</v>
      </c>
      <c r="N24" s="215">
        <f t="shared" ref="N24:N26" si="0">SUM(B24:M24)</f>
        <v>0</v>
      </c>
      <c r="O24" s="188" t="s">
        <v>50</v>
      </c>
      <c r="P24" s="191" t="s">
        <v>51</v>
      </c>
      <c r="Q24" s="234">
        <v>0</v>
      </c>
      <c r="R24" s="236" t="s">
        <v>42</v>
      </c>
      <c r="S24" s="236" t="s">
        <v>42</v>
      </c>
      <c r="T24" s="236" t="s">
        <v>42</v>
      </c>
      <c r="U24" s="236" t="s">
        <v>42</v>
      </c>
      <c r="V24" s="236" t="s">
        <v>42</v>
      </c>
      <c r="W24" s="236" t="s">
        <v>42</v>
      </c>
      <c r="X24" s="236" t="s">
        <v>42</v>
      </c>
      <c r="Y24" s="236" t="s">
        <v>42</v>
      </c>
      <c r="Z24" s="236" t="s">
        <v>42</v>
      </c>
      <c r="AA24" s="236" t="s">
        <v>42</v>
      </c>
      <c r="AB24" s="236" t="s">
        <v>42</v>
      </c>
      <c r="AC24" s="231">
        <f t="shared" ref="AC24:AC26" si="1">SUM(Q24:AB24)</f>
        <v>0</v>
      </c>
      <c r="AD24" s="250">
        <v>0</v>
      </c>
      <c r="AE24" s="193">
        <f>+AC24/AC23</f>
        <v>0</v>
      </c>
      <c r="AF24" s="177"/>
      <c r="AG24" s="177"/>
      <c r="AH24" s="177"/>
      <c r="AI24" s="177"/>
      <c r="AJ24" s="177"/>
      <c r="AK24" s="177"/>
      <c r="AL24" s="177"/>
      <c r="AM24" s="177"/>
      <c r="AN24" s="177"/>
      <c r="AO24" s="177"/>
    </row>
    <row r="25" spans="1:41" ht="32.1" customHeight="1" x14ac:dyDescent="0.25">
      <c r="A25" s="191" t="s">
        <v>52</v>
      </c>
      <c r="B25" s="238"/>
      <c r="C25" s="186"/>
      <c r="D25" s="186"/>
      <c r="E25" s="186"/>
      <c r="F25" s="186"/>
      <c r="G25" s="186"/>
      <c r="H25" s="186"/>
      <c r="I25" s="186"/>
      <c r="J25" s="186"/>
      <c r="K25" s="186"/>
      <c r="L25" s="186"/>
      <c r="M25" s="186"/>
      <c r="N25" s="215">
        <f t="shared" si="0"/>
        <v>0</v>
      </c>
      <c r="O25" s="188" t="s">
        <v>42</v>
      </c>
      <c r="P25" s="191" t="s">
        <v>45</v>
      </c>
      <c r="Q25" s="234" t="s">
        <v>47</v>
      </c>
      <c r="R25" s="236">
        <v>7000000</v>
      </c>
      <c r="S25" s="236">
        <v>40664843</v>
      </c>
      <c r="T25" s="236">
        <v>42204843</v>
      </c>
      <c r="U25" s="236">
        <v>42904843</v>
      </c>
      <c r="V25" s="236">
        <v>77194843</v>
      </c>
      <c r="W25" s="236">
        <v>42204843</v>
      </c>
      <c r="X25" s="236">
        <v>47804843</v>
      </c>
      <c r="Y25" s="236">
        <v>42204843</v>
      </c>
      <c r="Z25" s="236">
        <v>47804843</v>
      </c>
      <c r="AA25" s="236">
        <v>42204843</v>
      </c>
      <c r="AB25" s="236">
        <v>83240413</v>
      </c>
      <c r="AC25" s="231">
        <f t="shared" si="1"/>
        <v>515434000</v>
      </c>
      <c r="AD25" s="186" t="s">
        <v>42</v>
      </c>
      <c r="AE25" s="192" t="s">
        <v>42</v>
      </c>
      <c r="AF25" s="177"/>
      <c r="AG25" s="177"/>
      <c r="AH25" s="177"/>
      <c r="AI25" s="177"/>
      <c r="AJ25" s="177"/>
      <c r="AK25" s="177"/>
      <c r="AL25" s="177"/>
      <c r="AM25" s="177"/>
      <c r="AN25" s="177"/>
      <c r="AO25" s="177"/>
    </row>
    <row r="26" spans="1:41" ht="32.1" customHeight="1" thickBot="1" x14ac:dyDescent="0.3">
      <c r="A26" s="178" t="s">
        <v>53</v>
      </c>
      <c r="B26" s="230">
        <v>21506368.75</v>
      </c>
      <c r="C26" s="237"/>
      <c r="D26" s="237"/>
      <c r="E26" s="237"/>
      <c r="F26" s="237"/>
      <c r="G26" s="237"/>
      <c r="H26" s="237"/>
      <c r="I26" s="237"/>
      <c r="J26" s="237"/>
      <c r="K26" s="237"/>
      <c r="L26" s="237"/>
      <c r="M26" s="237"/>
      <c r="N26" s="215">
        <f t="shared" si="0"/>
        <v>21506368.75</v>
      </c>
      <c r="O26" s="232">
        <f>+N26/N23</f>
        <v>0.55202627529172787</v>
      </c>
      <c r="P26" s="178" t="s">
        <v>53</v>
      </c>
      <c r="Q26" s="235">
        <v>0</v>
      </c>
      <c r="R26" s="194" t="s">
        <v>42</v>
      </c>
      <c r="S26" s="194" t="s">
        <v>42</v>
      </c>
      <c r="T26" s="194" t="s">
        <v>42</v>
      </c>
      <c r="U26" s="194" t="s">
        <v>42</v>
      </c>
      <c r="V26" s="194" t="s">
        <v>42</v>
      </c>
      <c r="W26" s="194" t="s">
        <v>42</v>
      </c>
      <c r="X26" s="194" t="s">
        <v>42</v>
      </c>
      <c r="Y26" s="194" t="s">
        <v>42</v>
      </c>
      <c r="Z26" s="194" t="s">
        <v>42</v>
      </c>
      <c r="AA26" s="194" t="s">
        <v>42</v>
      </c>
      <c r="AB26" s="194" t="s">
        <v>42</v>
      </c>
      <c r="AC26" s="231">
        <f t="shared" si="1"/>
        <v>0</v>
      </c>
      <c r="AD26" s="249">
        <v>0</v>
      </c>
      <c r="AE26" s="195">
        <f>+AC26/AC25</f>
        <v>0</v>
      </c>
      <c r="AF26" s="177"/>
      <c r="AG26" s="177"/>
      <c r="AH26" s="177"/>
      <c r="AI26" s="177"/>
      <c r="AJ26" s="177"/>
      <c r="AK26" s="177"/>
      <c r="AL26" s="177"/>
      <c r="AM26" s="177"/>
      <c r="AN26" s="177"/>
      <c r="AO26" s="177"/>
    </row>
    <row r="27" spans="1:41" customFormat="1" ht="16.5" customHeight="1" thickBot="1" x14ac:dyDescent="0.3"/>
    <row r="28" spans="1:41" ht="33.950000000000003" customHeight="1" x14ac:dyDescent="0.25">
      <c r="A28" s="294" t="s">
        <v>54</v>
      </c>
      <c r="B28" s="295"/>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6"/>
    </row>
    <row r="29" spans="1:41" ht="15" customHeight="1" x14ac:dyDescent="0.25">
      <c r="A29" s="270" t="s">
        <v>55</v>
      </c>
      <c r="B29" s="272" t="s">
        <v>56</v>
      </c>
      <c r="C29" s="272"/>
      <c r="D29" s="272" t="s">
        <v>57</v>
      </c>
      <c r="E29" s="272"/>
      <c r="F29" s="272"/>
      <c r="G29" s="272"/>
      <c r="H29" s="272"/>
      <c r="I29" s="272"/>
      <c r="J29" s="272"/>
      <c r="K29" s="272"/>
      <c r="L29" s="272"/>
      <c r="M29" s="272"/>
      <c r="N29" s="272"/>
      <c r="O29" s="272"/>
      <c r="P29" s="272" t="s">
        <v>40</v>
      </c>
      <c r="Q29" s="272" t="s">
        <v>58</v>
      </c>
      <c r="R29" s="272"/>
      <c r="S29" s="272"/>
      <c r="T29" s="272"/>
      <c r="U29" s="272"/>
      <c r="V29" s="272"/>
      <c r="W29" s="272"/>
      <c r="X29" s="272"/>
      <c r="Y29" s="272" t="s">
        <v>59</v>
      </c>
      <c r="Z29" s="272"/>
      <c r="AA29" s="272"/>
      <c r="AB29" s="272"/>
      <c r="AC29" s="272"/>
      <c r="AD29" s="272"/>
      <c r="AE29" s="297"/>
    </row>
    <row r="30" spans="1:41" ht="27" customHeight="1" x14ac:dyDescent="0.25">
      <c r="A30" s="270"/>
      <c r="B30" s="272"/>
      <c r="C30" s="272"/>
      <c r="D30" s="95" t="s">
        <v>28</v>
      </c>
      <c r="E30" s="95" t="s">
        <v>29</v>
      </c>
      <c r="F30" s="95" t="s">
        <v>30</v>
      </c>
      <c r="G30" s="95" t="s">
        <v>31</v>
      </c>
      <c r="H30" s="95" t="s">
        <v>32</v>
      </c>
      <c r="I30" s="95" t="s">
        <v>33</v>
      </c>
      <c r="J30" s="95" t="s">
        <v>34</v>
      </c>
      <c r="K30" s="95" t="s">
        <v>35</v>
      </c>
      <c r="L30" s="95" t="s">
        <v>36</v>
      </c>
      <c r="M30" s="95" t="s">
        <v>37</v>
      </c>
      <c r="N30" s="95" t="s">
        <v>38</v>
      </c>
      <c r="O30" s="95" t="s">
        <v>39</v>
      </c>
      <c r="P30" s="272"/>
      <c r="Q30" s="272"/>
      <c r="R30" s="272"/>
      <c r="S30" s="272"/>
      <c r="T30" s="272"/>
      <c r="U30" s="272"/>
      <c r="V30" s="272"/>
      <c r="W30" s="272"/>
      <c r="X30" s="272"/>
      <c r="Y30" s="272"/>
      <c r="Z30" s="272"/>
      <c r="AA30" s="272"/>
      <c r="AB30" s="272"/>
      <c r="AC30" s="272"/>
      <c r="AD30" s="272"/>
      <c r="AE30" s="297"/>
    </row>
    <row r="31" spans="1:41" ht="60.75" thickBot="1" x14ac:dyDescent="0.3">
      <c r="A31" s="99" t="s">
        <v>134</v>
      </c>
      <c r="B31" s="372"/>
      <c r="C31" s="372"/>
      <c r="D31" s="98"/>
      <c r="E31" s="98"/>
      <c r="F31" s="98"/>
      <c r="G31" s="98"/>
      <c r="H31" s="98"/>
      <c r="I31" s="98"/>
      <c r="J31" s="98"/>
      <c r="K31" s="98"/>
      <c r="L31" s="98"/>
      <c r="M31" s="98"/>
      <c r="N31" s="98"/>
      <c r="O31" s="98"/>
      <c r="P31" s="100">
        <f>SUM(D31:O31)</f>
        <v>0</v>
      </c>
      <c r="Q31" s="363"/>
      <c r="R31" s="363"/>
      <c r="S31" s="363"/>
      <c r="T31" s="363"/>
      <c r="U31" s="363"/>
      <c r="V31" s="363"/>
      <c r="W31" s="363"/>
      <c r="X31" s="363"/>
      <c r="Y31" s="363"/>
      <c r="Z31" s="363"/>
      <c r="AA31" s="363"/>
      <c r="AB31" s="363"/>
      <c r="AC31" s="363"/>
      <c r="AD31" s="363"/>
      <c r="AE31" s="364"/>
    </row>
    <row r="32" spans="1:41" ht="12" customHeight="1" thickBot="1" x14ac:dyDescent="0.3">
      <c r="A32" s="102"/>
      <c r="B32" s="103"/>
      <c r="C32" s="103"/>
      <c r="D32" s="8"/>
      <c r="E32" s="8"/>
      <c r="F32" s="8"/>
      <c r="G32" s="8"/>
      <c r="H32" s="8"/>
      <c r="I32" s="8"/>
      <c r="J32" s="8"/>
      <c r="K32" s="8"/>
      <c r="L32" s="8"/>
      <c r="M32" s="8"/>
      <c r="N32" s="8"/>
      <c r="O32" s="8"/>
      <c r="P32" s="104"/>
      <c r="Q32" s="105"/>
      <c r="R32" s="105"/>
      <c r="S32" s="105"/>
      <c r="T32" s="105"/>
      <c r="U32" s="105"/>
      <c r="V32" s="105"/>
      <c r="W32" s="105"/>
      <c r="X32" s="105"/>
      <c r="Y32" s="105"/>
      <c r="Z32" s="105"/>
      <c r="AA32" s="105"/>
      <c r="AB32" s="105"/>
      <c r="AC32" s="105"/>
      <c r="AD32" s="105"/>
      <c r="AE32" s="106"/>
    </row>
    <row r="33" spans="1:41" ht="45" customHeight="1" x14ac:dyDescent="0.25">
      <c r="A33" s="274" t="s">
        <v>60</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6"/>
    </row>
    <row r="34" spans="1:41" ht="23.1" customHeight="1" x14ac:dyDescent="0.25">
      <c r="A34" s="270" t="s">
        <v>61</v>
      </c>
      <c r="B34" s="272" t="s">
        <v>62</v>
      </c>
      <c r="C34" s="272" t="s">
        <v>56</v>
      </c>
      <c r="D34" s="272" t="s">
        <v>63</v>
      </c>
      <c r="E34" s="272"/>
      <c r="F34" s="272"/>
      <c r="G34" s="272"/>
      <c r="H34" s="272"/>
      <c r="I34" s="272"/>
      <c r="J34" s="272"/>
      <c r="K34" s="272"/>
      <c r="L34" s="272"/>
      <c r="M34" s="272"/>
      <c r="N34" s="272"/>
      <c r="O34" s="272"/>
      <c r="P34" s="272"/>
      <c r="Q34" s="272" t="s">
        <v>64</v>
      </c>
      <c r="R34" s="272"/>
      <c r="S34" s="272"/>
      <c r="T34" s="272"/>
      <c r="U34" s="272"/>
      <c r="V34" s="272"/>
      <c r="W34" s="272"/>
      <c r="X34" s="272"/>
      <c r="Y34" s="272"/>
      <c r="Z34" s="272"/>
      <c r="AA34" s="272"/>
      <c r="AB34" s="272"/>
      <c r="AC34" s="272"/>
      <c r="AD34" s="272"/>
      <c r="AE34" s="297"/>
      <c r="AG34" s="20"/>
      <c r="AH34" s="20"/>
      <c r="AI34" s="20"/>
      <c r="AJ34" s="20"/>
      <c r="AK34" s="20"/>
      <c r="AL34" s="20"/>
      <c r="AM34" s="20"/>
      <c r="AN34" s="20"/>
      <c r="AO34" s="20"/>
    </row>
    <row r="35" spans="1:41" ht="27" customHeight="1" x14ac:dyDescent="0.25">
      <c r="A35" s="270"/>
      <c r="B35" s="272"/>
      <c r="C35" s="298"/>
      <c r="D35" s="95" t="s">
        <v>28</v>
      </c>
      <c r="E35" s="95" t="s">
        <v>29</v>
      </c>
      <c r="F35" s="95" t="s">
        <v>30</v>
      </c>
      <c r="G35" s="95" t="s">
        <v>31</v>
      </c>
      <c r="H35" s="95" t="s">
        <v>32</v>
      </c>
      <c r="I35" s="95" t="s">
        <v>33</v>
      </c>
      <c r="J35" s="95" t="s">
        <v>34</v>
      </c>
      <c r="K35" s="95" t="s">
        <v>35</v>
      </c>
      <c r="L35" s="95" t="s">
        <v>36</v>
      </c>
      <c r="M35" s="95" t="s">
        <v>37</v>
      </c>
      <c r="N35" s="95" t="s">
        <v>38</v>
      </c>
      <c r="O35" s="95" t="s">
        <v>39</v>
      </c>
      <c r="P35" s="95" t="s">
        <v>40</v>
      </c>
      <c r="Q35" s="254" t="s">
        <v>65</v>
      </c>
      <c r="R35" s="255"/>
      <c r="S35" s="255"/>
      <c r="T35" s="277"/>
      <c r="U35" s="272" t="s">
        <v>66</v>
      </c>
      <c r="V35" s="272"/>
      <c r="W35" s="272"/>
      <c r="X35" s="272"/>
      <c r="Y35" s="272" t="s">
        <v>67</v>
      </c>
      <c r="Z35" s="272"/>
      <c r="AA35" s="272"/>
      <c r="AB35" s="272"/>
      <c r="AC35" s="272" t="s">
        <v>68</v>
      </c>
      <c r="AD35" s="272"/>
      <c r="AE35" s="297"/>
      <c r="AG35" s="20"/>
      <c r="AH35" s="20"/>
      <c r="AI35" s="20"/>
      <c r="AJ35" s="20"/>
      <c r="AK35" s="20"/>
      <c r="AL35" s="20"/>
      <c r="AM35" s="20"/>
      <c r="AN35" s="20"/>
      <c r="AO35" s="20"/>
    </row>
    <row r="36" spans="1:41" ht="45" customHeight="1" x14ac:dyDescent="0.2">
      <c r="A36" s="265" t="s">
        <v>134</v>
      </c>
      <c r="B36" s="267">
        <v>20</v>
      </c>
      <c r="C36" s="196" t="s">
        <v>69</v>
      </c>
      <c r="D36" s="208">
        <v>1</v>
      </c>
      <c r="E36" s="208">
        <v>1</v>
      </c>
      <c r="F36" s="208">
        <v>1</v>
      </c>
      <c r="G36" s="208">
        <v>1</v>
      </c>
      <c r="H36" s="208">
        <v>1</v>
      </c>
      <c r="I36" s="21"/>
      <c r="J36" s="21"/>
      <c r="K36" s="21"/>
      <c r="L36" s="21"/>
      <c r="M36" s="21"/>
      <c r="N36" s="21"/>
      <c r="O36" s="21"/>
      <c r="P36" s="208">
        <v>1</v>
      </c>
      <c r="Q36" s="283"/>
      <c r="R36" s="284"/>
      <c r="S36" s="284"/>
      <c r="T36" s="285"/>
      <c r="U36" s="289"/>
      <c r="V36" s="289"/>
      <c r="W36" s="289"/>
      <c r="X36" s="289"/>
      <c r="Y36" s="289"/>
      <c r="Z36" s="289"/>
      <c r="AA36" s="289"/>
      <c r="AB36" s="289"/>
      <c r="AC36" s="289"/>
      <c r="AD36" s="289"/>
      <c r="AE36" s="291"/>
      <c r="AG36" s="20"/>
      <c r="AH36" s="20"/>
      <c r="AI36" s="20"/>
      <c r="AJ36" s="20"/>
      <c r="AK36" s="20"/>
      <c r="AL36" s="20"/>
      <c r="AM36" s="20"/>
      <c r="AN36" s="20"/>
      <c r="AO36" s="20"/>
    </row>
    <row r="37" spans="1:41" ht="45" customHeight="1" x14ac:dyDescent="0.25">
      <c r="A37" s="266"/>
      <c r="B37" s="268"/>
      <c r="C37" s="197" t="s">
        <v>70</v>
      </c>
      <c r="D37" s="216">
        <v>1</v>
      </c>
      <c r="E37" s="209" t="s">
        <v>42</v>
      </c>
      <c r="F37" s="209" t="s">
        <v>42</v>
      </c>
      <c r="G37" s="210" t="s">
        <v>42</v>
      </c>
      <c r="H37" s="210" t="s">
        <v>42</v>
      </c>
      <c r="I37" s="24"/>
      <c r="J37" s="24"/>
      <c r="K37" s="24"/>
      <c r="L37" s="24"/>
      <c r="M37" s="24"/>
      <c r="N37" s="24"/>
      <c r="O37" s="24"/>
      <c r="P37" s="216">
        <f>SUM(D37:O37)</f>
        <v>1</v>
      </c>
      <c r="Q37" s="286"/>
      <c r="R37" s="287"/>
      <c r="S37" s="287"/>
      <c r="T37" s="288"/>
      <c r="U37" s="290"/>
      <c r="V37" s="290"/>
      <c r="W37" s="290"/>
      <c r="X37" s="290"/>
      <c r="Y37" s="290"/>
      <c r="Z37" s="290"/>
      <c r="AA37" s="290"/>
      <c r="AB37" s="290"/>
      <c r="AC37" s="290"/>
      <c r="AD37" s="290"/>
      <c r="AE37" s="292"/>
      <c r="AG37" s="20"/>
      <c r="AH37" s="20"/>
      <c r="AI37" s="20"/>
      <c r="AJ37" s="20"/>
      <c r="AK37" s="20"/>
      <c r="AL37" s="20"/>
      <c r="AM37" s="20"/>
      <c r="AN37" s="20"/>
      <c r="AO37" s="20"/>
    </row>
    <row r="38" spans="1:41" customFormat="1" ht="17.25" customHeight="1" x14ac:dyDescent="0.25"/>
    <row r="39" spans="1:41" ht="45" customHeight="1" x14ac:dyDescent="0.25">
      <c r="A39" s="274" t="s">
        <v>71</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6"/>
      <c r="AG39" s="20"/>
      <c r="AH39" s="20"/>
      <c r="AI39" s="20"/>
      <c r="AJ39" s="20"/>
      <c r="AK39" s="20"/>
      <c r="AL39" s="20"/>
      <c r="AM39" s="20"/>
      <c r="AN39" s="20"/>
      <c r="AO39" s="20"/>
    </row>
    <row r="40" spans="1:41" ht="26.1" customHeight="1" x14ac:dyDescent="0.25">
      <c r="A40" s="269" t="s">
        <v>72</v>
      </c>
      <c r="B40" s="271" t="s">
        <v>73</v>
      </c>
      <c r="C40" s="278" t="s">
        <v>74</v>
      </c>
      <c r="D40" s="280" t="s">
        <v>75</v>
      </c>
      <c r="E40" s="281"/>
      <c r="F40" s="281"/>
      <c r="G40" s="281"/>
      <c r="H40" s="281"/>
      <c r="I40" s="281"/>
      <c r="J40" s="281"/>
      <c r="K40" s="281"/>
      <c r="L40" s="281"/>
      <c r="M40" s="281"/>
      <c r="N40" s="281"/>
      <c r="O40" s="281"/>
      <c r="P40" s="282"/>
      <c r="Q40" s="271" t="s">
        <v>76</v>
      </c>
      <c r="R40" s="271"/>
      <c r="S40" s="271"/>
      <c r="T40" s="271"/>
      <c r="U40" s="271"/>
      <c r="V40" s="271"/>
      <c r="W40" s="271"/>
      <c r="X40" s="271"/>
      <c r="Y40" s="271"/>
      <c r="Z40" s="271"/>
      <c r="AA40" s="271"/>
      <c r="AB40" s="271"/>
      <c r="AC40" s="271"/>
      <c r="AD40" s="271"/>
      <c r="AE40" s="293"/>
      <c r="AG40" s="20"/>
      <c r="AH40" s="20"/>
      <c r="AI40" s="20"/>
      <c r="AJ40" s="20"/>
      <c r="AK40" s="20"/>
      <c r="AL40" s="20"/>
      <c r="AM40" s="20"/>
      <c r="AN40" s="20"/>
      <c r="AO40" s="20"/>
    </row>
    <row r="41" spans="1:41" ht="26.1" customHeight="1" x14ac:dyDescent="0.25">
      <c r="A41" s="270"/>
      <c r="B41" s="272"/>
      <c r="C41" s="279"/>
      <c r="D41" s="95" t="s">
        <v>77</v>
      </c>
      <c r="E41" s="95" t="s">
        <v>78</v>
      </c>
      <c r="F41" s="95" t="s">
        <v>79</v>
      </c>
      <c r="G41" s="95" t="s">
        <v>80</v>
      </c>
      <c r="H41" s="95" t="s">
        <v>81</v>
      </c>
      <c r="I41" s="95" t="s">
        <v>82</v>
      </c>
      <c r="J41" s="95" t="s">
        <v>83</v>
      </c>
      <c r="K41" s="95" t="s">
        <v>84</v>
      </c>
      <c r="L41" s="95" t="s">
        <v>85</v>
      </c>
      <c r="M41" s="95" t="s">
        <v>86</v>
      </c>
      <c r="N41" s="95" t="s">
        <v>87</v>
      </c>
      <c r="O41" s="95" t="s">
        <v>88</v>
      </c>
      <c r="P41" s="95" t="s">
        <v>89</v>
      </c>
      <c r="Q41" s="254" t="s">
        <v>90</v>
      </c>
      <c r="R41" s="255"/>
      <c r="S41" s="255"/>
      <c r="T41" s="255"/>
      <c r="U41" s="255"/>
      <c r="V41" s="255"/>
      <c r="W41" s="255"/>
      <c r="X41" s="277"/>
      <c r="Y41" s="254" t="s">
        <v>91</v>
      </c>
      <c r="Z41" s="255"/>
      <c r="AA41" s="255"/>
      <c r="AB41" s="255"/>
      <c r="AC41" s="255"/>
      <c r="AD41" s="255"/>
      <c r="AE41" s="256"/>
      <c r="AG41" s="25"/>
      <c r="AH41" s="25"/>
      <c r="AI41" s="25"/>
      <c r="AJ41" s="25"/>
      <c r="AK41" s="25"/>
      <c r="AL41" s="25"/>
      <c r="AM41" s="25"/>
      <c r="AN41" s="25"/>
      <c r="AO41" s="25"/>
    </row>
    <row r="42" spans="1:41" ht="28.5" customHeight="1" x14ac:dyDescent="0.25">
      <c r="A42" s="441" t="s">
        <v>135</v>
      </c>
      <c r="B42" s="253">
        <v>8</v>
      </c>
      <c r="C42" s="29" t="s">
        <v>69</v>
      </c>
      <c r="D42" s="222">
        <v>0</v>
      </c>
      <c r="E42" s="198">
        <v>0.15</v>
      </c>
      <c r="F42" s="198">
        <v>0.26</v>
      </c>
      <c r="G42" s="198">
        <v>0.28999999999999998</v>
      </c>
      <c r="H42" s="198">
        <v>0.3</v>
      </c>
      <c r="I42" s="30"/>
      <c r="J42" s="30"/>
      <c r="K42" s="30"/>
      <c r="L42" s="30"/>
      <c r="M42" s="30"/>
      <c r="N42" s="30"/>
      <c r="O42" s="30"/>
      <c r="P42" s="101">
        <f t="shared" ref="P42:P47" si="2">SUM(D42:O42)</f>
        <v>1</v>
      </c>
      <c r="Q42" s="257"/>
      <c r="R42" s="258"/>
      <c r="S42" s="258"/>
      <c r="T42" s="258"/>
      <c r="U42" s="258"/>
      <c r="V42" s="258"/>
      <c r="W42" s="258"/>
      <c r="X42" s="263"/>
      <c r="Y42" s="257"/>
      <c r="Z42" s="258"/>
      <c r="AA42" s="258"/>
      <c r="AB42" s="258"/>
      <c r="AC42" s="258"/>
      <c r="AD42" s="258"/>
      <c r="AE42" s="259"/>
      <c r="AG42" s="26"/>
      <c r="AH42" s="26"/>
      <c r="AI42" s="26"/>
      <c r="AJ42" s="26"/>
      <c r="AK42" s="26"/>
      <c r="AL42" s="26"/>
      <c r="AM42" s="26"/>
      <c r="AN42" s="26"/>
      <c r="AO42" s="26"/>
    </row>
    <row r="43" spans="1:41" ht="28.5" customHeight="1" x14ac:dyDescent="0.25">
      <c r="A43" s="412"/>
      <c r="B43" s="253"/>
      <c r="C43" s="27" t="s">
        <v>70</v>
      </c>
      <c r="D43" s="218">
        <v>0</v>
      </c>
      <c r="E43" s="199" t="s">
        <v>42</v>
      </c>
      <c r="F43" s="199" t="s">
        <v>42</v>
      </c>
      <c r="G43" s="199" t="s">
        <v>42</v>
      </c>
      <c r="H43" s="199" t="s">
        <v>42</v>
      </c>
      <c r="I43" s="28"/>
      <c r="J43" s="28"/>
      <c r="K43" s="28"/>
      <c r="L43" s="28"/>
      <c r="M43" s="28"/>
      <c r="N43" s="28"/>
      <c r="O43" s="28"/>
      <c r="P43" s="101">
        <f t="shared" si="2"/>
        <v>0</v>
      </c>
      <c r="Q43" s="260"/>
      <c r="R43" s="261"/>
      <c r="S43" s="261"/>
      <c r="T43" s="261"/>
      <c r="U43" s="261"/>
      <c r="V43" s="261"/>
      <c r="W43" s="261"/>
      <c r="X43" s="264"/>
      <c r="Y43" s="260"/>
      <c r="Z43" s="261"/>
      <c r="AA43" s="261"/>
      <c r="AB43" s="261"/>
      <c r="AC43" s="261"/>
      <c r="AD43" s="261"/>
      <c r="AE43" s="262"/>
    </row>
    <row r="44" spans="1:41" ht="28.5" customHeight="1" x14ac:dyDescent="0.25">
      <c r="A44" s="421" t="s">
        <v>136</v>
      </c>
      <c r="B44" s="253">
        <v>7</v>
      </c>
      <c r="C44" s="29" t="s">
        <v>69</v>
      </c>
      <c r="D44" s="220">
        <v>0</v>
      </c>
      <c r="E44" s="200">
        <v>0.15</v>
      </c>
      <c r="F44" s="200">
        <v>0.26</v>
      </c>
      <c r="G44" s="200">
        <v>0.28999999999999998</v>
      </c>
      <c r="H44" s="200">
        <v>0.3</v>
      </c>
      <c r="I44" s="30"/>
      <c r="J44" s="30"/>
      <c r="K44" s="30"/>
      <c r="L44" s="30"/>
      <c r="M44" s="30"/>
      <c r="N44" s="30"/>
      <c r="O44" s="30"/>
      <c r="P44" s="101">
        <f t="shared" si="2"/>
        <v>1</v>
      </c>
      <c r="Q44" s="257"/>
      <c r="R44" s="258"/>
      <c r="S44" s="258"/>
      <c r="T44" s="258"/>
      <c r="U44" s="258"/>
      <c r="V44" s="258"/>
      <c r="W44" s="258"/>
      <c r="X44" s="263"/>
      <c r="Y44" s="257"/>
      <c r="Z44" s="258"/>
      <c r="AA44" s="258"/>
      <c r="AB44" s="258"/>
      <c r="AC44" s="258"/>
      <c r="AD44" s="258"/>
      <c r="AE44" s="259"/>
    </row>
    <row r="45" spans="1:41" ht="28.5" customHeight="1" x14ac:dyDescent="0.25">
      <c r="A45" s="412"/>
      <c r="B45" s="253"/>
      <c r="C45" s="27" t="s">
        <v>70</v>
      </c>
      <c r="D45" s="218">
        <v>0</v>
      </c>
      <c r="E45" s="199" t="s">
        <v>42</v>
      </c>
      <c r="F45" s="199" t="s">
        <v>42</v>
      </c>
      <c r="G45" s="199" t="s">
        <v>42</v>
      </c>
      <c r="H45" s="199" t="s">
        <v>42</v>
      </c>
      <c r="I45" s="28"/>
      <c r="J45" s="28"/>
      <c r="K45" s="28"/>
      <c r="L45" s="28"/>
      <c r="M45" s="28"/>
      <c r="N45" s="28"/>
      <c r="O45" s="28"/>
      <c r="P45" s="101">
        <f t="shared" si="2"/>
        <v>0</v>
      </c>
      <c r="Q45" s="260"/>
      <c r="R45" s="261"/>
      <c r="S45" s="261"/>
      <c r="T45" s="261"/>
      <c r="U45" s="261"/>
      <c r="V45" s="261"/>
      <c r="W45" s="261"/>
      <c r="X45" s="264"/>
      <c r="Y45" s="260"/>
      <c r="Z45" s="261"/>
      <c r="AA45" s="261"/>
      <c r="AB45" s="261"/>
      <c r="AC45" s="261"/>
      <c r="AD45" s="261"/>
      <c r="AE45" s="262"/>
    </row>
    <row r="46" spans="1:41" ht="28.5" customHeight="1" x14ac:dyDescent="0.25">
      <c r="A46" s="404" t="s">
        <v>137</v>
      </c>
      <c r="B46" s="253">
        <v>5</v>
      </c>
      <c r="C46" s="29" t="s">
        <v>69</v>
      </c>
      <c r="D46" s="220">
        <v>0</v>
      </c>
      <c r="E46" s="200">
        <v>0</v>
      </c>
      <c r="F46" s="200">
        <v>0</v>
      </c>
      <c r="G46" s="200">
        <v>1</v>
      </c>
      <c r="H46" s="200">
        <v>0</v>
      </c>
      <c r="I46" s="30"/>
      <c r="J46" s="30"/>
      <c r="K46" s="30"/>
      <c r="L46" s="30"/>
      <c r="M46" s="30"/>
      <c r="N46" s="30"/>
      <c r="O46" s="30"/>
      <c r="P46" s="101">
        <f t="shared" si="2"/>
        <v>1</v>
      </c>
      <c r="Q46" s="257"/>
      <c r="R46" s="258"/>
      <c r="S46" s="258"/>
      <c r="T46" s="258"/>
      <c r="U46" s="258"/>
      <c r="V46" s="258"/>
      <c r="W46" s="258"/>
      <c r="X46" s="263"/>
      <c r="Y46" s="257"/>
      <c r="Z46" s="258"/>
      <c r="AA46" s="258"/>
      <c r="AB46" s="258"/>
      <c r="AC46" s="258"/>
      <c r="AD46" s="258"/>
      <c r="AE46" s="259"/>
    </row>
    <row r="47" spans="1:41" ht="51" customHeight="1" thickBot="1" x14ac:dyDescent="0.3">
      <c r="A47" s="405"/>
      <c r="B47" s="253"/>
      <c r="C47" s="27" t="s">
        <v>70</v>
      </c>
      <c r="D47" s="218">
        <v>0</v>
      </c>
      <c r="E47" s="199" t="s">
        <v>42</v>
      </c>
      <c r="F47" s="199" t="s">
        <v>42</v>
      </c>
      <c r="G47" s="199" t="s">
        <v>42</v>
      </c>
      <c r="H47" s="199" t="s">
        <v>42</v>
      </c>
      <c r="I47" s="28"/>
      <c r="J47" s="28"/>
      <c r="K47" s="28"/>
      <c r="L47" s="28"/>
      <c r="M47" s="28"/>
      <c r="N47" s="28"/>
      <c r="O47" s="28"/>
      <c r="P47" s="101">
        <f t="shared" si="2"/>
        <v>0</v>
      </c>
      <c r="Q47" s="260"/>
      <c r="R47" s="261"/>
      <c r="S47" s="261"/>
      <c r="T47" s="261"/>
      <c r="U47" s="261"/>
      <c r="V47" s="261"/>
      <c r="W47" s="261"/>
      <c r="X47" s="264"/>
      <c r="Y47" s="260"/>
      <c r="Z47" s="261"/>
      <c r="AA47" s="261"/>
      <c r="AB47" s="261"/>
      <c r="AC47" s="261"/>
      <c r="AD47" s="261"/>
      <c r="AE47" s="262"/>
    </row>
    <row r="48" spans="1:41" ht="15" customHeight="1" x14ac:dyDescent="0.25">
      <c r="A48" s="1" t="s">
        <v>94</v>
      </c>
    </row>
  </sheetData>
  <mergeCells count="80">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A20:AE20"/>
    <mergeCell ref="A28:AE28"/>
    <mergeCell ref="A29:A30"/>
    <mergeCell ref="B29:C30"/>
    <mergeCell ref="D29:O29"/>
    <mergeCell ref="P29:P30"/>
    <mergeCell ref="Q29:X30"/>
    <mergeCell ref="Y29:AE30"/>
    <mergeCell ref="B31:C31"/>
    <mergeCell ref="Q31:X31"/>
    <mergeCell ref="Y31:AE31"/>
    <mergeCell ref="A33:AE33"/>
    <mergeCell ref="A34:A35"/>
    <mergeCell ref="B34:B35"/>
    <mergeCell ref="C34:C35"/>
    <mergeCell ref="D34:P34"/>
    <mergeCell ref="Q34:AE34"/>
    <mergeCell ref="Q35:T35"/>
    <mergeCell ref="U35:X35"/>
    <mergeCell ref="Y35:AB35"/>
    <mergeCell ref="AC35:AE35"/>
    <mergeCell ref="A36:A37"/>
    <mergeCell ref="B36:B37"/>
    <mergeCell ref="Q36:T37"/>
    <mergeCell ref="U36:X37"/>
    <mergeCell ref="Y36:AB37"/>
    <mergeCell ref="A40:A41"/>
    <mergeCell ref="B40:B41"/>
    <mergeCell ref="C40:C41"/>
    <mergeCell ref="D40:P40"/>
    <mergeCell ref="Q40:AE40"/>
    <mergeCell ref="Q41:X41"/>
    <mergeCell ref="Y41:AE41"/>
    <mergeCell ref="B21:O21"/>
    <mergeCell ref="P21:AE21"/>
    <mergeCell ref="A46:A47"/>
    <mergeCell ref="B46:B47"/>
    <mergeCell ref="Q46:X47"/>
    <mergeCell ref="Y46:AE47"/>
    <mergeCell ref="A42:A43"/>
    <mergeCell ref="B42:B43"/>
    <mergeCell ref="Q42:X43"/>
    <mergeCell ref="Y42:AE43"/>
    <mergeCell ref="A44:A45"/>
    <mergeCell ref="B44:B45"/>
    <mergeCell ref="Q44:X45"/>
    <mergeCell ref="Y44:AE45"/>
    <mergeCell ref="AC36:AE37"/>
    <mergeCell ref="A39:AE39"/>
  </mergeCells>
  <dataValidations count="3">
    <dataValidation type="list" allowBlank="1" showInputMessage="1" showErrorMessage="1" sqref="C7:C9" xr:uid="{00000000-0002-0000-0500-000000000000}">
      <formula1>$B$21:$M$21</formula1>
    </dataValidation>
    <dataValidation type="textLength" operator="lessThanOrEqual" allowBlank="1" showInputMessage="1" showErrorMessage="1" errorTitle="Máximo 2.000 caracteres" error="Máximo 2.000 caracteres" promptTitle="2.000 caracteres" sqref="Q31:Q32" xr:uid="{00000000-0002-0000-0500-000001000000}">
      <formula1>2000</formula1>
    </dataValidation>
    <dataValidation type="textLength" operator="lessThanOrEqual" allowBlank="1" showInputMessage="1" showErrorMessage="1" errorTitle="Máximo 2.000 caracteres" error="Máximo 2.000 caracteres" sqref="AC36 Q36 Y36 Q44 Q42 Q46" xr:uid="{00000000-0002-0000-0500-000002000000}">
      <formula1>2000</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O45"/>
  <sheetViews>
    <sheetView topLeftCell="T18" zoomScale="60" zoomScaleNormal="60" workbookViewId="0">
      <selection activeCell="AD23" sqref="AD23"/>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7.5703125" style="1" bestFit="1" customWidth="1"/>
    <col min="18" max="27" width="18.140625" style="1" customWidth="1"/>
    <col min="28" max="28" width="22.7109375" style="1" customWidth="1"/>
    <col min="29" max="29" width="20.4257812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342"/>
      <c r="B1" s="345"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v>
      </c>
      <c r="AC1" s="355"/>
      <c r="AD1" s="355"/>
      <c r="AE1" s="356"/>
    </row>
    <row r="2" spans="1:31" ht="30.75" customHeight="1" thickBot="1" x14ac:dyDescent="0.3">
      <c r="A2" s="343"/>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3</v>
      </c>
      <c r="AC2" s="355"/>
      <c r="AD2" s="355"/>
      <c r="AE2" s="356"/>
    </row>
    <row r="3" spans="1:31" ht="24" customHeight="1" thickBot="1" x14ac:dyDescent="0.3">
      <c r="A3" s="343"/>
      <c r="B3" s="348" t="s">
        <v>4</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5</v>
      </c>
      <c r="AC3" s="355"/>
      <c r="AD3" s="355"/>
      <c r="AE3" s="356"/>
    </row>
    <row r="4" spans="1:31" ht="21.75" customHeight="1" thickBot="1" x14ac:dyDescent="0.3">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6</v>
      </c>
      <c r="AC4" s="358"/>
      <c r="AD4" s="358"/>
      <c r="AE4" s="359"/>
    </row>
    <row r="5" spans="1:31" ht="9" customHeight="1" thickBot="1" x14ac:dyDescent="0.3">
      <c r="A5" s="2"/>
      <c r="B5" s="96"/>
      <c r="C5" s="97"/>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299" t="s">
        <v>7</v>
      </c>
      <c r="B7" s="300"/>
      <c r="C7" s="337" t="s">
        <v>28</v>
      </c>
      <c r="D7" s="299" t="s">
        <v>8</v>
      </c>
      <c r="E7" s="305"/>
      <c r="F7" s="305"/>
      <c r="G7" s="305"/>
      <c r="H7" s="300"/>
      <c r="I7" s="329">
        <v>45327</v>
      </c>
      <c r="J7" s="330"/>
      <c r="K7" s="299" t="s">
        <v>9</v>
      </c>
      <c r="L7" s="300"/>
      <c r="M7" s="321" t="s">
        <v>10</v>
      </c>
      <c r="N7" s="322"/>
      <c r="O7" s="310"/>
      <c r="P7" s="311"/>
      <c r="Q7" s="3"/>
      <c r="R7" s="3"/>
      <c r="S7" s="3"/>
      <c r="T7" s="3"/>
      <c r="U7" s="3"/>
      <c r="V7" s="3"/>
      <c r="W7" s="3"/>
      <c r="X7" s="3"/>
      <c r="Y7" s="3"/>
      <c r="Z7" s="4"/>
      <c r="AA7" s="3"/>
      <c r="AB7" s="3"/>
      <c r="AD7" s="6"/>
      <c r="AE7" s="7"/>
    </row>
    <row r="8" spans="1:31" x14ac:dyDescent="0.25">
      <c r="A8" s="301"/>
      <c r="B8" s="302"/>
      <c r="C8" s="338"/>
      <c r="D8" s="301"/>
      <c r="E8" s="306"/>
      <c r="F8" s="306"/>
      <c r="G8" s="306"/>
      <c r="H8" s="302"/>
      <c r="I8" s="331"/>
      <c r="J8" s="332"/>
      <c r="K8" s="301"/>
      <c r="L8" s="302"/>
      <c r="M8" s="340" t="s">
        <v>11</v>
      </c>
      <c r="N8" s="341"/>
      <c r="O8" s="323"/>
      <c r="P8" s="324"/>
      <c r="Q8" s="3"/>
      <c r="R8" s="3"/>
      <c r="S8" s="3"/>
      <c r="T8" s="3"/>
      <c r="U8" s="3"/>
      <c r="V8" s="3"/>
      <c r="W8" s="3"/>
      <c r="X8" s="3"/>
      <c r="Y8" s="3"/>
      <c r="Z8" s="4"/>
      <c r="AA8" s="3"/>
      <c r="AB8" s="3"/>
      <c r="AD8" s="6"/>
      <c r="AE8" s="7"/>
    </row>
    <row r="9" spans="1:31" ht="15.75" thickBot="1" x14ac:dyDescent="0.3">
      <c r="A9" s="303"/>
      <c r="B9" s="304"/>
      <c r="C9" s="339"/>
      <c r="D9" s="303"/>
      <c r="E9" s="307"/>
      <c r="F9" s="307"/>
      <c r="G9" s="307"/>
      <c r="H9" s="304"/>
      <c r="I9" s="333"/>
      <c r="J9" s="334"/>
      <c r="K9" s="303"/>
      <c r="L9" s="304"/>
      <c r="M9" s="325" t="s">
        <v>12</v>
      </c>
      <c r="N9" s="326"/>
      <c r="O9" s="327" t="s">
        <v>449</v>
      </c>
      <c r="P9" s="328"/>
      <c r="Q9" s="3"/>
      <c r="R9" s="3"/>
      <c r="S9" s="3"/>
      <c r="T9" s="3"/>
      <c r="U9" s="3"/>
      <c r="V9" s="3"/>
      <c r="W9" s="3"/>
      <c r="X9" s="3"/>
      <c r="Y9" s="3"/>
      <c r="Z9" s="4"/>
      <c r="AA9" s="3"/>
      <c r="AB9" s="3"/>
      <c r="AD9" s="6"/>
      <c r="AE9" s="7"/>
    </row>
    <row r="10" spans="1:31" ht="15" customHeight="1" thickBot="1" x14ac:dyDescent="0.3">
      <c r="A10" s="76"/>
      <c r="B10" s="77"/>
      <c r="C10" s="77"/>
      <c r="D10" s="8"/>
      <c r="E10" s="8"/>
      <c r="F10" s="8"/>
      <c r="G10" s="8"/>
      <c r="H10" s="8"/>
      <c r="I10" s="73"/>
      <c r="J10" s="73"/>
      <c r="K10" s="8"/>
      <c r="L10" s="8"/>
      <c r="M10" s="74"/>
      <c r="N10" s="74"/>
      <c r="O10" s="75"/>
      <c r="P10" s="75"/>
      <c r="Q10" s="77"/>
      <c r="R10" s="77"/>
      <c r="S10" s="77"/>
      <c r="T10" s="77"/>
      <c r="U10" s="77"/>
      <c r="V10" s="77"/>
      <c r="W10" s="77"/>
      <c r="X10" s="77"/>
      <c r="Y10" s="77"/>
      <c r="Z10" s="78"/>
      <c r="AA10" s="77"/>
      <c r="AB10" s="77"/>
      <c r="AD10" s="79"/>
      <c r="AE10" s="80"/>
    </row>
    <row r="11" spans="1:31" ht="15" customHeight="1" x14ac:dyDescent="0.25">
      <c r="A11" s="299" t="s">
        <v>13</v>
      </c>
      <c r="B11" s="300"/>
      <c r="C11" s="274" t="s">
        <v>14</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x14ac:dyDescent="0.25">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x14ac:dyDescent="0.3">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08" t="s">
        <v>15</v>
      </c>
      <c r="B15" s="309"/>
      <c r="C15" s="318" t="s">
        <v>16</v>
      </c>
      <c r="D15" s="319"/>
      <c r="E15" s="319"/>
      <c r="F15" s="319"/>
      <c r="G15" s="319"/>
      <c r="H15" s="319"/>
      <c r="I15" s="319"/>
      <c r="J15" s="319"/>
      <c r="K15" s="320"/>
      <c r="L15" s="335" t="s">
        <v>17</v>
      </c>
      <c r="M15" s="368"/>
      <c r="N15" s="368"/>
      <c r="O15" s="368"/>
      <c r="P15" s="368"/>
      <c r="Q15" s="336"/>
      <c r="R15" s="369" t="s">
        <v>18</v>
      </c>
      <c r="S15" s="370"/>
      <c r="T15" s="370"/>
      <c r="U15" s="370"/>
      <c r="V15" s="370"/>
      <c r="W15" s="370"/>
      <c r="X15" s="371"/>
      <c r="Y15" s="335" t="s">
        <v>19</v>
      </c>
      <c r="Z15" s="336"/>
      <c r="AA15" s="360" t="s">
        <v>20</v>
      </c>
      <c r="AB15" s="361"/>
      <c r="AC15" s="361"/>
      <c r="AD15" s="361"/>
      <c r="AE15" s="362"/>
    </row>
    <row r="16" spans="1:31" ht="9" customHeight="1" thickBot="1" x14ac:dyDescent="0.3">
      <c r="A16" s="5"/>
      <c r="B16" s="3"/>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D16" s="6"/>
      <c r="AE16" s="7"/>
    </row>
    <row r="17" spans="1:41" s="15" customFormat="1" ht="37.5" customHeight="1" thickBot="1" x14ac:dyDescent="0.3">
      <c r="A17" s="308" t="s">
        <v>21</v>
      </c>
      <c r="B17" s="309"/>
      <c r="C17" s="360" t="s">
        <v>138</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373" t="s">
        <v>23</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5"/>
      <c r="AF19" s="177"/>
      <c r="AG19" s="177"/>
      <c r="AH19" s="177"/>
      <c r="AI19" s="177"/>
      <c r="AJ19" s="177"/>
      <c r="AK19" s="177"/>
      <c r="AL19" s="177"/>
      <c r="AM19" s="177"/>
      <c r="AN19" s="177"/>
      <c r="AO19" s="177"/>
    </row>
    <row r="20" spans="1:41" ht="32.1" customHeight="1" thickBot="1" x14ac:dyDescent="0.3">
      <c r="A20" s="178" t="s">
        <v>24</v>
      </c>
      <c r="B20" s="365" t="s">
        <v>25</v>
      </c>
      <c r="C20" s="366"/>
      <c r="D20" s="366"/>
      <c r="E20" s="366"/>
      <c r="F20" s="366"/>
      <c r="G20" s="366"/>
      <c r="H20" s="366"/>
      <c r="I20" s="366"/>
      <c r="J20" s="366"/>
      <c r="K20" s="366"/>
      <c r="L20" s="366"/>
      <c r="M20" s="366"/>
      <c r="N20" s="366"/>
      <c r="O20" s="367"/>
      <c r="P20" s="374" t="s">
        <v>26</v>
      </c>
      <c r="Q20" s="374"/>
      <c r="R20" s="374"/>
      <c r="S20" s="374"/>
      <c r="T20" s="374"/>
      <c r="U20" s="374"/>
      <c r="V20" s="374"/>
      <c r="W20" s="374"/>
      <c r="X20" s="374"/>
      <c r="Y20" s="374"/>
      <c r="Z20" s="374"/>
      <c r="AA20" s="374"/>
      <c r="AB20" s="374"/>
      <c r="AC20" s="374"/>
      <c r="AD20" s="374"/>
      <c r="AE20" s="375"/>
      <c r="AF20" s="177"/>
      <c r="AG20" s="177"/>
      <c r="AH20" s="177"/>
      <c r="AI20" s="177"/>
      <c r="AJ20" s="177"/>
      <c r="AK20" s="177"/>
      <c r="AL20" s="177"/>
      <c r="AM20" s="177"/>
      <c r="AN20" s="177"/>
      <c r="AO20" s="177"/>
    </row>
    <row r="21" spans="1:41" ht="32.1" customHeight="1" thickBot="1" x14ac:dyDescent="0.3">
      <c r="A21" s="179" t="s">
        <v>42</v>
      </c>
      <c r="B21" s="178" t="s">
        <v>28</v>
      </c>
      <c r="C21" s="180" t="s">
        <v>29</v>
      </c>
      <c r="D21" s="180" t="s">
        <v>30</v>
      </c>
      <c r="E21" s="180" t="s">
        <v>31</v>
      </c>
      <c r="F21" s="180" t="s">
        <v>32</v>
      </c>
      <c r="G21" s="180" t="s">
        <v>33</v>
      </c>
      <c r="H21" s="180" t="s">
        <v>34</v>
      </c>
      <c r="I21" s="180" t="s">
        <v>35</v>
      </c>
      <c r="J21" s="180" t="s">
        <v>36</v>
      </c>
      <c r="K21" s="180" t="s">
        <v>37</v>
      </c>
      <c r="L21" s="180" t="s">
        <v>38</v>
      </c>
      <c r="M21" s="180" t="s">
        <v>39</v>
      </c>
      <c r="N21" s="180" t="s">
        <v>40</v>
      </c>
      <c r="O21" s="181" t="s">
        <v>41</v>
      </c>
      <c r="P21" s="182" t="s">
        <v>42</v>
      </c>
      <c r="Q21" s="178" t="s">
        <v>28</v>
      </c>
      <c r="R21" s="180" t="s">
        <v>29</v>
      </c>
      <c r="S21" s="180" t="s">
        <v>30</v>
      </c>
      <c r="T21" s="180" t="s">
        <v>31</v>
      </c>
      <c r="U21" s="180" t="s">
        <v>32</v>
      </c>
      <c r="V21" s="180" t="s">
        <v>33</v>
      </c>
      <c r="W21" s="180" t="s">
        <v>34</v>
      </c>
      <c r="X21" s="180" t="s">
        <v>35</v>
      </c>
      <c r="Y21" s="180" t="s">
        <v>36</v>
      </c>
      <c r="Z21" s="180" t="s">
        <v>37</v>
      </c>
      <c r="AA21" s="180" t="s">
        <v>38</v>
      </c>
      <c r="AB21" s="180" t="s">
        <v>39</v>
      </c>
      <c r="AC21" s="180" t="s">
        <v>40</v>
      </c>
      <c r="AD21" s="244" t="s">
        <v>43</v>
      </c>
      <c r="AE21" s="183" t="s">
        <v>44</v>
      </c>
      <c r="AF21" s="177"/>
      <c r="AG21" s="177"/>
      <c r="AH21" s="177"/>
      <c r="AI21" s="177"/>
      <c r="AJ21" s="177"/>
      <c r="AK21" s="177"/>
      <c r="AL21" s="177"/>
      <c r="AM21" s="177"/>
      <c r="AN21" s="177"/>
      <c r="AO21" s="177"/>
    </row>
    <row r="22" spans="1:41" ht="32.1" customHeight="1" x14ac:dyDescent="0.25">
      <c r="A22" s="184" t="s">
        <v>45</v>
      </c>
      <c r="B22" s="189">
        <v>191167996.25</v>
      </c>
      <c r="C22" s="187">
        <v>318518816.24000001</v>
      </c>
      <c r="D22" s="187">
        <v>1199429.25</v>
      </c>
      <c r="E22" s="186">
        <v>2</v>
      </c>
      <c r="F22" s="186" t="s">
        <v>42</v>
      </c>
      <c r="G22" s="186" t="s">
        <v>42</v>
      </c>
      <c r="H22" s="186" t="s">
        <v>42</v>
      </c>
      <c r="I22" s="186" t="s">
        <v>42</v>
      </c>
      <c r="J22" s="186" t="s">
        <v>42</v>
      </c>
      <c r="K22" s="186" t="s">
        <v>42</v>
      </c>
      <c r="L22" s="186" t="s">
        <v>42</v>
      </c>
      <c r="M22" s="186" t="s">
        <v>42</v>
      </c>
      <c r="N22" s="231">
        <f>SUM(B22:M22)</f>
        <v>510886243.74000001</v>
      </c>
      <c r="O22" s="188" t="s">
        <v>42</v>
      </c>
      <c r="P22" s="184" t="s">
        <v>46</v>
      </c>
      <c r="Q22" s="234">
        <v>1386226790</v>
      </c>
      <c r="R22" s="236" t="s">
        <v>47</v>
      </c>
      <c r="S22" s="236">
        <v>60219520</v>
      </c>
      <c r="T22" s="236">
        <v>17148000</v>
      </c>
      <c r="U22" s="236">
        <v>35690000</v>
      </c>
      <c r="V22" s="236" t="s">
        <v>47</v>
      </c>
      <c r="W22" s="236">
        <v>655063408</v>
      </c>
      <c r="X22" s="236">
        <v>403387282</v>
      </c>
      <c r="Y22" s="236" t="s">
        <v>47</v>
      </c>
      <c r="Z22" s="236" t="s">
        <v>47</v>
      </c>
      <c r="AA22" s="236" t="s">
        <v>47</v>
      </c>
      <c r="AB22" s="236" t="s">
        <v>48</v>
      </c>
      <c r="AC22" s="231">
        <f>SUM(Q22:AB22)</f>
        <v>2557735000</v>
      </c>
      <c r="AD22" s="245" t="s">
        <v>42</v>
      </c>
      <c r="AE22" s="192" t="s">
        <v>42</v>
      </c>
      <c r="AF22" s="177"/>
      <c r="AG22" s="177"/>
      <c r="AH22" s="177"/>
      <c r="AI22" s="177"/>
      <c r="AJ22" s="177"/>
      <c r="AK22" s="177"/>
      <c r="AL22" s="177"/>
      <c r="AM22" s="177"/>
      <c r="AN22" s="177"/>
      <c r="AO22" s="177"/>
    </row>
    <row r="23" spans="1:41" ht="32.1" customHeight="1" x14ac:dyDescent="0.25">
      <c r="A23" s="191" t="s">
        <v>49</v>
      </c>
      <c r="B23" s="185" t="s">
        <v>42</v>
      </c>
      <c r="C23" s="186" t="s">
        <v>42</v>
      </c>
      <c r="D23" s="186" t="s">
        <v>42</v>
      </c>
      <c r="E23" s="186" t="s">
        <v>42</v>
      </c>
      <c r="F23" s="186" t="s">
        <v>42</v>
      </c>
      <c r="G23" s="186" t="s">
        <v>42</v>
      </c>
      <c r="H23" s="186" t="s">
        <v>42</v>
      </c>
      <c r="I23" s="186" t="s">
        <v>42</v>
      </c>
      <c r="J23" s="186" t="s">
        <v>42</v>
      </c>
      <c r="K23" s="186" t="s">
        <v>42</v>
      </c>
      <c r="L23" s="186" t="s">
        <v>42</v>
      </c>
      <c r="M23" s="186" t="s">
        <v>42</v>
      </c>
      <c r="N23" s="231">
        <f t="shared" ref="N23:N25" si="0">SUM(B23:M23)</f>
        <v>0</v>
      </c>
      <c r="O23" s="188" t="s">
        <v>50</v>
      </c>
      <c r="P23" s="191" t="s">
        <v>51</v>
      </c>
      <c r="Q23" s="234">
        <v>618826462</v>
      </c>
      <c r="R23" s="236" t="s">
        <v>42</v>
      </c>
      <c r="S23" s="236" t="s">
        <v>42</v>
      </c>
      <c r="T23" s="236" t="s">
        <v>42</v>
      </c>
      <c r="U23" s="236" t="s">
        <v>42</v>
      </c>
      <c r="V23" s="236" t="s">
        <v>42</v>
      </c>
      <c r="W23" s="236" t="s">
        <v>42</v>
      </c>
      <c r="X23" s="236" t="s">
        <v>42</v>
      </c>
      <c r="Y23" s="236" t="s">
        <v>42</v>
      </c>
      <c r="Z23" s="236" t="s">
        <v>42</v>
      </c>
      <c r="AA23" s="236" t="s">
        <v>42</v>
      </c>
      <c r="AB23" s="236" t="s">
        <v>42</v>
      </c>
      <c r="AC23" s="231">
        <f t="shared" ref="AC23:AC25" si="1">SUM(Q23:AB23)</f>
        <v>618826462</v>
      </c>
      <c r="AD23" s="246">
        <v>0.24194314970080952</v>
      </c>
      <c r="AE23" s="193">
        <f>+AC23/AC22</f>
        <v>0.24194314970080952</v>
      </c>
      <c r="AF23" s="177"/>
      <c r="AG23" s="177"/>
      <c r="AH23" s="177"/>
      <c r="AI23" s="177"/>
      <c r="AJ23" s="177"/>
      <c r="AK23" s="177"/>
      <c r="AL23" s="177"/>
      <c r="AM23" s="177"/>
      <c r="AN23" s="177"/>
      <c r="AO23" s="177"/>
    </row>
    <row r="24" spans="1:41" ht="32.1" customHeight="1" x14ac:dyDescent="0.25">
      <c r="A24" s="191" t="s">
        <v>52</v>
      </c>
      <c r="B24" s="185" t="s">
        <v>42</v>
      </c>
      <c r="C24" s="186" t="s">
        <v>42</v>
      </c>
      <c r="D24" s="186" t="s">
        <v>42</v>
      </c>
      <c r="E24" s="186" t="s">
        <v>42</v>
      </c>
      <c r="F24" s="186" t="s">
        <v>42</v>
      </c>
      <c r="G24" s="186" t="s">
        <v>42</v>
      </c>
      <c r="H24" s="186" t="s">
        <v>42</v>
      </c>
      <c r="I24" s="186" t="s">
        <v>42</v>
      </c>
      <c r="J24" s="186" t="s">
        <v>42</v>
      </c>
      <c r="K24" s="186" t="s">
        <v>42</v>
      </c>
      <c r="L24" s="186" t="s">
        <v>42</v>
      </c>
      <c r="M24" s="186" t="s">
        <v>42</v>
      </c>
      <c r="N24" s="231">
        <f t="shared" si="0"/>
        <v>0</v>
      </c>
      <c r="O24" s="188" t="s">
        <v>42</v>
      </c>
      <c r="P24" s="191" t="s">
        <v>45</v>
      </c>
      <c r="Q24" s="234" t="s">
        <v>47</v>
      </c>
      <c r="R24" s="236">
        <v>7000000</v>
      </c>
      <c r="S24" s="236">
        <v>344575263</v>
      </c>
      <c r="T24" s="236">
        <v>346115263</v>
      </c>
      <c r="U24" s="236">
        <v>358020343</v>
      </c>
      <c r="V24" s="236">
        <v>169859892</v>
      </c>
      <c r="W24" s="236">
        <v>134869892</v>
      </c>
      <c r="X24" s="236">
        <v>140469892</v>
      </c>
      <c r="Y24" s="236">
        <v>134869892</v>
      </c>
      <c r="Z24" s="236">
        <v>140469892</v>
      </c>
      <c r="AA24" s="236">
        <v>134869892</v>
      </c>
      <c r="AB24" s="236">
        <v>646614779</v>
      </c>
      <c r="AC24" s="231">
        <f t="shared" si="1"/>
        <v>2557735000</v>
      </c>
      <c r="AD24" s="245" t="s">
        <v>42</v>
      </c>
      <c r="AE24" s="192" t="s">
        <v>42</v>
      </c>
      <c r="AF24" s="177"/>
      <c r="AG24" s="177"/>
      <c r="AH24" s="177"/>
      <c r="AI24" s="177"/>
      <c r="AJ24" s="177"/>
      <c r="AK24" s="177"/>
      <c r="AL24" s="177"/>
      <c r="AM24" s="177"/>
      <c r="AN24" s="177"/>
      <c r="AO24" s="177"/>
    </row>
    <row r="25" spans="1:41" ht="32.1" customHeight="1" thickBot="1" x14ac:dyDescent="0.3">
      <c r="A25" s="178" t="s">
        <v>53</v>
      </c>
      <c r="B25" s="230">
        <v>208116567.99000001</v>
      </c>
      <c r="C25" s="194" t="s">
        <v>42</v>
      </c>
      <c r="D25" s="194" t="s">
        <v>42</v>
      </c>
      <c r="E25" s="194" t="s">
        <v>42</v>
      </c>
      <c r="F25" s="194" t="s">
        <v>42</v>
      </c>
      <c r="G25" s="194" t="s">
        <v>42</v>
      </c>
      <c r="H25" s="194" t="s">
        <v>42</v>
      </c>
      <c r="I25" s="194" t="s">
        <v>42</v>
      </c>
      <c r="J25" s="194" t="s">
        <v>42</v>
      </c>
      <c r="K25" s="194" t="s">
        <v>42</v>
      </c>
      <c r="L25" s="194" t="s">
        <v>42</v>
      </c>
      <c r="M25" s="194" t="s">
        <v>42</v>
      </c>
      <c r="N25" s="231">
        <f t="shared" si="0"/>
        <v>208116567.99000001</v>
      </c>
      <c r="O25" s="232">
        <f>+N25/N22</f>
        <v>0.40736381247312387</v>
      </c>
      <c r="P25" s="178" t="s">
        <v>53</v>
      </c>
      <c r="Q25" s="230">
        <v>0</v>
      </c>
      <c r="R25" s="237" t="s">
        <v>42</v>
      </c>
      <c r="S25" s="237" t="s">
        <v>42</v>
      </c>
      <c r="T25" s="237" t="s">
        <v>42</v>
      </c>
      <c r="U25" s="237" t="s">
        <v>42</v>
      </c>
      <c r="V25" s="237" t="s">
        <v>42</v>
      </c>
      <c r="W25" s="237" t="s">
        <v>42</v>
      </c>
      <c r="X25" s="237" t="s">
        <v>42</v>
      </c>
      <c r="Y25" s="237" t="s">
        <v>42</v>
      </c>
      <c r="Z25" s="237" t="s">
        <v>42</v>
      </c>
      <c r="AA25" s="237" t="s">
        <v>42</v>
      </c>
      <c r="AB25" s="237" t="s">
        <v>42</v>
      </c>
      <c r="AC25" s="231">
        <f t="shared" si="1"/>
        <v>0</v>
      </c>
      <c r="AD25" s="245">
        <v>0</v>
      </c>
      <c r="AE25" s="195">
        <f>+AC25/AC24</f>
        <v>0</v>
      </c>
      <c r="AF25" s="177"/>
      <c r="AG25" s="177"/>
      <c r="AH25" s="177"/>
      <c r="AI25" s="177"/>
      <c r="AJ25" s="177"/>
      <c r="AK25" s="177"/>
      <c r="AL25" s="177"/>
      <c r="AM25" s="177"/>
      <c r="AN25" s="177"/>
      <c r="AO25" s="177"/>
    </row>
    <row r="26" spans="1:41" customFormat="1" ht="16.5" customHeight="1" thickBot="1" x14ac:dyDescent="0.3"/>
    <row r="27" spans="1:41" ht="33.950000000000003" customHeight="1" x14ac:dyDescent="0.25">
      <c r="A27" s="294" t="s">
        <v>54</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6"/>
    </row>
    <row r="28" spans="1:41" ht="15" customHeight="1" x14ac:dyDescent="0.25">
      <c r="A28" s="270" t="s">
        <v>55</v>
      </c>
      <c r="B28" s="272" t="s">
        <v>56</v>
      </c>
      <c r="C28" s="272"/>
      <c r="D28" s="272" t="s">
        <v>57</v>
      </c>
      <c r="E28" s="272"/>
      <c r="F28" s="272"/>
      <c r="G28" s="272"/>
      <c r="H28" s="272"/>
      <c r="I28" s="272"/>
      <c r="J28" s="272"/>
      <c r="K28" s="272"/>
      <c r="L28" s="272"/>
      <c r="M28" s="272"/>
      <c r="N28" s="272"/>
      <c r="O28" s="272"/>
      <c r="P28" s="272" t="s">
        <v>40</v>
      </c>
      <c r="Q28" s="272" t="s">
        <v>58</v>
      </c>
      <c r="R28" s="272"/>
      <c r="S28" s="272"/>
      <c r="T28" s="272"/>
      <c r="U28" s="272"/>
      <c r="V28" s="272"/>
      <c r="W28" s="272"/>
      <c r="X28" s="272"/>
      <c r="Y28" s="272" t="s">
        <v>59</v>
      </c>
      <c r="Z28" s="272"/>
      <c r="AA28" s="272"/>
      <c r="AB28" s="272"/>
      <c r="AC28" s="272"/>
      <c r="AD28" s="272"/>
      <c r="AE28" s="297"/>
    </row>
    <row r="29" spans="1:41" ht="27" customHeight="1" x14ac:dyDescent="0.25">
      <c r="A29" s="270"/>
      <c r="B29" s="272"/>
      <c r="C29" s="272"/>
      <c r="D29" s="95" t="s">
        <v>28</v>
      </c>
      <c r="E29" s="95" t="s">
        <v>29</v>
      </c>
      <c r="F29" s="95" t="s">
        <v>30</v>
      </c>
      <c r="G29" s="95" t="s">
        <v>31</v>
      </c>
      <c r="H29" s="95" t="s">
        <v>32</v>
      </c>
      <c r="I29" s="95" t="s">
        <v>33</v>
      </c>
      <c r="J29" s="95" t="s">
        <v>34</v>
      </c>
      <c r="K29" s="95" t="s">
        <v>35</v>
      </c>
      <c r="L29" s="95" t="s">
        <v>36</v>
      </c>
      <c r="M29" s="95" t="s">
        <v>37</v>
      </c>
      <c r="N29" s="95" t="s">
        <v>38</v>
      </c>
      <c r="O29" s="95" t="s">
        <v>39</v>
      </c>
      <c r="P29" s="272"/>
      <c r="Q29" s="272"/>
      <c r="R29" s="272"/>
      <c r="S29" s="272"/>
      <c r="T29" s="272"/>
      <c r="U29" s="272"/>
      <c r="V29" s="272"/>
      <c r="W29" s="272"/>
      <c r="X29" s="272"/>
      <c r="Y29" s="272"/>
      <c r="Z29" s="272"/>
      <c r="AA29" s="272"/>
      <c r="AB29" s="272"/>
      <c r="AC29" s="272"/>
      <c r="AD29" s="272"/>
      <c r="AE29" s="297"/>
    </row>
    <row r="30" spans="1:41" ht="62.25" customHeight="1" thickBot="1" x14ac:dyDescent="0.3">
      <c r="A30" s="99" t="s">
        <v>139</v>
      </c>
      <c r="B30" s="372"/>
      <c r="C30" s="372"/>
      <c r="D30" s="98"/>
      <c r="E30" s="98"/>
      <c r="F30" s="98"/>
      <c r="G30" s="98"/>
      <c r="H30" s="98"/>
      <c r="I30" s="98"/>
      <c r="J30" s="98"/>
      <c r="K30" s="98"/>
      <c r="L30" s="98"/>
      <c r="M30" s="98"/>
      <c r="N30" s="98"/>
      <c r="O30" s="98"/>
      <c r="P30" s="100">
        <f>SUM(D30:O30)</f>
        <v>0</v>
      </c>
      <c r="Q30" s="363"/>
      <c r="R30" s="363"/>
      <c r="S30" s="363"/>
      <c r="T30" s="363"/>
      <c r="U30" s="363"/>
      <c r="V30" s="363"/>
      <c r="W30" s="363"/>
      <c r="X30" s="363"/>
      <c r="Y30" s="363"/>
      <c r="Z30" s="363"/>
      <c r="AA30" s="363"/>
      <c r="AB30" s="363"/>
      <c r="AC30" s="363"/>
      <c r="AD30" s="363"/>
      <c r="AE30" s="364"/>
    </row>
    <row r="31" spans="1:41" ht="12" customHeight="1" thickBot="1" x14ac:dyDescent="0.3">
      <c r="A31" s="102"/>
      <c r="B31" s="103"/>
      <c r="C31" s="103"/>
      <c r="D31" s="8"/>
      <c r="E31" s="8"/>
      <c r="F31" s="8"/>
      <c r="G31" s="8"/>
      <c r="H31" s="8"/>
      <c r="I31" s="8"/>
      <c r="J31" s="8"/>
      <c r="K31" s="8"/>
      <c r="L31" s="8"/>
      <c r="M31" s="8"/>
      <c r="N31" s="8"/>
      <c r="O31" s="8"/>
      <c r="P31" s="104"/>
      <c r="Q31" s="105"/>
      <c r="R31" s="105"/>
      <c r="S31" s="105"/>
      <c r="T31" s="105"/>
      <c r="U31" s="105"/>
      <c r="V31" s="105"/>
      <c r="W31" s="105"/>
      <c r="X31" s="105"/>
      <c r="Y31" s="105"/>
      <c r="Z31" s="105"/>
      <c r="AA31" s="105"/>
      <c r="AB31" s="105"/>
      <c r="AC31" s="105"/>
      <c r="AD31" s="105"/>
      <c r="AE31" s="106"/>
    </row>
    <row r="32" spans="1:41" ht="45" customHeight="1" x14ac:dyDescent="0.25">
      <c r="A32" s="274" t="s">
        <v>60</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row>
    <row r="33" spans="1:41" ht="23.1" customHeight="1" x14ac:dyDescent="0.25">
      <c r="A33" s="270" t="s">
        <v>61</v>
      </c>
      <c r="B33" s="272" t="s">
        <v>62</v>
      </c>
      <c r="C33" s="272" t="s">
        <v>56</v>
      </c>
      <c r="D33" s="272" t="s">
        <v>63</v>
      </c>
      <c r="E33" s="272"/>
      <c r="F33" s="272"/>
      <c r="G33" s="272"/>
      <c r="H33" s="272"/>
      <c r="I33" s="272"/>
      <c r="J33" s="272"/>
      <c r="K33" s="272"/>
      <c r="L33" s="272"/>
      <c r="M33" s="272"/>
      <c r="N33" s="272"/>
      <c r="O33" s="272"/>
      <c r="P33" s="272"/>
      <c r="Q33" s="272" t="s">
        <v>64</v>
      </c>
      <c r="R33" s="272"/>
      <c r="S33" s="272"/>
      <c r="T33" s="272"/>
      <c r="U33" s="272"/>
      <c r="V33" s="272"/>
      <c r="W33" s="272"/>
      <c r="X33" s="272"/>
      <c r="Y33" s="272"/>
      <c r="Z33" s="272"/>
      <c r="AA33" s="272"/>
      <c r="AB33" s="272"/>
      <c r="AC33" s="272"/>
      <c r="AD33" s="272"/>
      <c r="AE33" s="297"/>
      <c r="AG33" s="20"/>
      <c r="AH33" s="20"/>
      <c r="AI33" s="20"/>
      <c r="AJ33" s="20"/>
      <c r="AK33" s="20"/>
      <c r="AL33" s="20"/>
      <c r="AM33" s="20"/>
      <c r="AN33" s="20"/>
      <c r="AO33" s="20"/>
    </row>
    <row r="34" spans="1:41" ht="27" customHeight="1" x14ac:dyDescent="0.25">
      <c r="A34" s="270"/>
      <c r="B34" s="272"/>
      <c r="C34" s="298"/>
      <c r="D34" s="95" t="s">
        <v>28</v>
      </c>
      <c r="E34" s="95" t="s">
        <v>29</v>
      </c>
      <c r="F34" s="95" t="s">
        <v>30</v>
      </c>
      <c r="G34" s="95" t="s">
        <v>31</v>
      </c>
      <c r="H34" s="95" t="s">
        <v>32</v>
      </c>
      <c r="I34" s="95" t="s">
        <v>33</v>
      </c>
      <c r="J34" s="95" t="s">
        <v>34</v>
      </c>
      <c r="K34" s="95" t="s">
        <v>35</v>
      </c>
      <c r="L34" s="95" t="s">
        <v>36</v>
      </c>
      <c r="M34" s="95" t="s">
        <v>37</v>
      </c>
      <c r="N34" s="95" t="s">
        <v>38</v>
      </c>
      <c r="O34" s="95" t="s">
        <v>39</v>
      </c>
      <c r="P34" s="95" t="s">
        <v>40</v>
      </c>
      <c r="Q34" s="254" t="s">
        <v>65</v>
      </c>
      <c r="R34" s="255"/>
      <c r="S34" s="255"/>
      <c r="T34" s="277"/>
      <c r="U34" s="272" t="s">
        <v>66</v>
      </c>
      <c r="V34" s="272"/>
      <c r="W34" s="272"/>
      <c r="X34" s="272"/>
      <c r="Y34" s="272" t="s">
        <v>67</v>
      </c>
      <c r="Z34" s="272"/>
      <c r="AA34" s="272"/>
      <c r="AB34" s="272"/>
      <c r="AC34" s="272" t="s">
        <v>68</v>
      </c>
      <c r="AD34" s="272"/>
      <c r="AE34" s="297"/>
      <c r="AG34" s="20"/>
      <c r="AH34" s="20"/>
      <c r="AI34" s="20"/>
      <c r="AJ34" s="20"/>
      <c r="AK34" s="20"/>
      <c r="AL34" s="20"/>
      <c r="AM34" s="20"/>
      <c r="AN34" s="20"/>
      <c r="AO34" s="20"/>
    </row>
    <row r="35" spans="1:41" ht="206.25" customHeight="1" x14ac:dyDescent="0.25">
      <c r="A35" s="265" t="s">
        <v>139</v>
      </c>
      <c r="B35" s="267">
        <v>15</v>
      </c>
      <c r="C35" s="226" t="s">
        <v>69</v>
      </c>
      <c r="D35" s="223">
        <v>4.2000000000000003E-2</v>
      </c>
      <c r="E35" s="223">
        <v>4.2000000000000003E-2</v>
      </c>
      <c r="F35" s="223">
        <v>4.2000000000000003E-2</v>
      </c>
      <c r="G35" s="223">
        <v>4.2000000000000003E-2</v>
      </c>
      <c r="H35" s="223">
        <v>4.2000000000000003E-2</v>
      </c>
      <c r="I35" s="21"/>
      <c r="J35" s="21"/>
      <c r="K35" s="21"/>
      <c r="L35" s="21"/>
      <c r="M35" s="21"/>
      <c r="N35" s="21"/>
      <c r="O35" s="21"/>
      <c r="P35" s="223">
        <f>SUM(D35:O35)</f>
        <v>0.21000000000000002</v>
      </c>
      <c r="Q35" s="466" t="s">
        <v>140</v>
      </c>
      <c r="R35" s="467"/>
      <c r="S35" s="467"/>
      <c r="T35" s="468"/>
      <c r="U35" s="462" t="s">
        <v>141</v>
      </c>
      <c r="V35" s="462"/>
      <c r="W35" s="462"/>
      <c r="X35" s="462"/>
      <c r="Y35" s="448" t="s">
        <v>142</v>
      </c>
      <c r="Z35" s="448"/>
      <c r="AA35" s="448"/>
      <c r="AB35" s="448"/>
      <c r="AC35" s="462" t="s">
        <v>143</v>
      </c>
      <c r="AD35" s="462"/>
      <c r="AE35" s="463"/>
      <c r="AG35" s="20"/>
      <c r="AH35" s="20"/>
      <c r="AI35" s="20"/>
      <c r="AJ35" s="20"/>
      <c r="AK35" s="20"/>
      <c r="AL35" s="20"/>
      <c r="AM35" s="20"/>
      <c r="AN35" s="20"/>
      <c r="AO35" s="20"/>
    </row>
    <row r="36" spans="1:41" ht="206.25" customHeight="1" thickBot="1" x14ac:dyDescent="0.3">
      <c r="A36" s="266"/>
      <c r="B36" s="268"/>
      <c r="C36" s="227" t="s">
        <v>70</v>
      </c>
      <c r="D36" s="228">
        <v>4.2000000000000003E-2</v>
      </c>
      <c r="E36" s="224" t="s">
        <v>42</v>
      </c>
      <c r="F36" s="224" t="s">
        <v>42</v>
      </c>
      <c r="G36" s="225" t="s">
        <v>42</v>
      </c>
      <c r="H36" s="225" t="s">
        <v>42</v>
      </c>
      <c r="I36" s="24"/>
      <c r="J36" s="24"/>
      <c r="K36" s="24"/>
      <c r="L36" s="24"/>
      <c r="M36" s="24"/>
      <c r="N36" s="24"/>
      <c r="O36" s="24"/>
      <c r="P36" s="72">
        <f>SUM(D36:O36)</f>
        <v>4.2000000000000003E-2</v>
      </c>
      <c r="Q36" s="469"/>
      <c r="R36" s="470"/>
      <c r="S36" s="470"/>
      <c r="T36" s="471"/>
      <c r="U36" s="464"/>
      <c r="V36" s="464"/>
      <c r="W36" s="464"/>
      <c r="X36" s="464"/>
      <c r="Y36" s="450"/>
      <c r="Z36" s="450"/>
      <c r="AA36" s="450"/>
      <c r="AB36" s="450"/>
      <c r="AC36" s="464"/>
      <c r="AD36" s="464"/>
      <c r="AE36" s="465"/>
      <c r="AG36" s="20"/>
      <c r="AH36" s="20"/>
      <c r="AI36" s="20"/>
      <c r="AJ36" s="20"/>
      <c r="AK36" s="20"/>
      <c r="AL36" s="20"/>
      <c r="AM36" s="20"/>
      <c r="AN36" s="20"/>
      <c r="AO36" s="20"/>
    </row>
    <row r="37" spans="1:41" customFormat="1" ht="17.25" customHeight="1" thickBot="1" x14ac:dyDescent="0.3"/>
    <row r="38" spans="1:41" ht="45" customHeight="1" x14ac:dyDescent="0.25">
      <c r="A38" s="274" t="s">
        <v>71</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c r="AG38" s="20"/>
      <c r="AH38" s="20"/>
      <c r="AI38" s="20"/>
      <c r="AJ38" s="20"/>
      <c r="AK38" s="20"/>
      <c r="AL38" s="20"/>
      <c r="AM38" s="20"/>
      <c r="AN38" s="20"/>
      <c r="AO38" s="20"/>
    </row>
    <row r="39" spans="1:41" ht="26.1" customHeight="1" x14ac:dyDescent="0.25">
      <c r="A39" s="269" t="s">
        <v>72</v>
      </c>
      <c r="B39" s="271" t="s">
        <v>73</v>
      </c>
      <c r="C39" s="278" t="s">
        <v>74</v>
      </c>
      <c r="D39" s="280" t="s">
        <v>75</v>
      </c>
      <c r="E39" s="281"/>
      <c r="F39" s="281"/>
      <c r="G39" s="281"/>
      <c r="H39" s="281"/>
      <c r="I39" s="281"/>
      <c r="J39" s="281"/>
      <c r="K39" s="281"/>
      <c r="L39" s="281"/>
      <c r="M39" s="281"/>
      <c r="N39" s="281"/>
      <c r="O39" s="281"/>
      <c r="P39" s="282"/>
      <c r="Q39" s="271" t="s">
        <v>76</v>
      </c>
      <c r="R39" s="271"/>
      <c r="S39" s="271"/>
      <c r="T39" s="271"/>
      <c r="U39" s="271"/>
      <c r="V39" s="271"/>
      <c r="W39" s="271"/>
      <c r="X39" s="271"/>
      <c r="Y39" s="271"/>
      <c r="Z39" s="271"/>
      <c r="AA39" s="271"/>
      <c r="AB39" s="271"/>
      <c r="AC39" s="271"/>
      <c r="AD39" s="271"/>
      <c r="AE39" s="293"/>
      <c r="AG39" s="20"/>
      <c r="AH39" s="20"/>
      <c r="AI39" s="20"/>
      <c r="AJ39" s="20"/>
      <c r="AK39" s="20"/>
      <c r="AL39" s="20"/>
      <c r="AM39" s="20"/>
      <c r="AN39" s="20"/>
      <c r="AO39" s="20"/>
    </row>
    <row r="40" spans="1:41" ht="26.1" customHeight="1" x14ac:dyDescent="0.25">
      <c r="A40" s="270"/>
      <c r="B40" s="272"/>
      <c r="C40" s="279"/>
      <c r="D40" s="95" t="s">
        <v>77</v>
      </c>
      <c r="E40" s="95" t="s">
        <v>78</v>
      </c>
      <c r="F40" s="95" t="s">
        <v>79</v>
      </c>
      <c r="G40" s="95" t="s">
        <v>80</v>
      </c>
      <c r="H40" s="95" t="s">
        <v>81</v>
      </c>
      <c r="I40" s="95" t="s">
        <v>82</v>
      </c>
      <c r="J40" s="95" t="s">
        <v>83</v>
      </c>
      <c r="K40" s="95" t="s">
        <v>84</v>
      </c>
      <c r="L40" s="95" t="s">
        <v>85</v>
      </c>
      <c r="M40" s="95" t="s">
        <v>86</v>
      </c>
      <c r="N40" s="95" t="s">
        <v>87</v>
      </c>
      <c r="O40" s="95" t="s">
        <v>88</v>
      </c>
      <c r="P40" s="95" t="s">
        <v>89</v>
      </c>
      <c r="Q40" s="254" t="s">
        <v>90</v>
      </c>
      <c r="R40" s="255"/>
      <c r="S40" s="255"/>
      <c r="T40" s="255"/>
      <c r="U40" s="255"/>
      <c r="V40" s="255"/>
      <c r="W40" s="255"/>
      <c r="X40" s="277"/>
      <c r="Y40" s="254" t="s">
        <v>91</v>
      </c>
      <c r="Z40" s="255"/>
      <c r="AA40" s="255"/>
      <c r="AB40" s="255"/>
      <c r="AC40" s="255"/>
      <c r="AD40" s="255"/>
      <c r="AE40" s="256"/>
      <c r="AG40" s="25"/>
      <c r="AH40" s="25"/>
      <c r="AI40" s="25"/>
      <c r="AJ40" s="25"/>
      <c r="AK40" s="25"/>
      <c r="AL40" s="25"/>
      <c r="AM40" s="25"/>
      <c r="AN40" s="25"/>
      <c r="AO40" s="25"/>
    </row>
    <row r="41" spans="1:41" ht="65.099999999999994" customHeight="1" x14ac:dyDescent="0.25">
      <c r="A41" s="387" t="s">
        <v>144</v>
      </c>
      <c r="B41" s="253">
        <v>10</v>
      </c>
      <c r="C41" s="29" t="s">
        <v>69</v>
      </c>
      <c r="D41" s="201">
        <v>0.05</v>
      </c>
      <c r="E41" s="198">
        <v>0.31</v>
      </c>
      <c r="F41" s="198">
        <v>0.31</v>
      </c>
      <c r="G41" s="198">
        <v>0.33</v>
      </c>
      <c r="H41" s="198">
        <v>0</v>
      </c>
      <c r="I41" s="30"/>
      <c r="J41" s="30"/>
      <c r="K41" s="30"/>
      <c r="L41" s="30"/>
      <c r="M41" s="30"/>
      <c r="N41" s="30"/>
      <c r="O41" s="30"/>
      <c r="P41" s="101">
        <f t="shared" ref="P41:P44" si="2">SUM(D41:O41)</f>
        <v>1</v>
      </c>
      <c r="Q41" s="442" t="s">
        <v>145</v>
      </c>
      <c r="R41" s="443"/>
      <c r="S41" s="443"/>
      <c r="T41" s="443"/>
      <c r="U41" s="443"/>
      <c r="V41" s="443"/>
      <c r="W41" s="443"/>
      <c r="X41" s="444"/>
      <c r="Y41" s="442" t="s">
        <v>146</v>
      </c>
      <c r="Z41" s="443"/>
      <c r="AA41" s="443"/>
      <c r="AB41" s="443"/>
      <c r="AC41" s="443"/>
      <c r="AD41" s="443"/>
      <c r="AE41" s="460"/>
      <c r="AG41" s="26"/>
      <c r="AH41" s="26"/>
      <c r="AI41" s="26"/>
      <c r="AJ41" s="26"/>
      <c r="AK41" s="26"/>
      <c r="AL41" s="26"/>
      <c r="AM41" s="26"/>
      <c r="AN41" s="26"/>
      <c r="AO41" s="26"/>
    </row>
    <row r="42" spans="1:41" ht="89.25" customHeight="1" x14ac:dyDescent="0.25">
      <c r="A42" s="459"/>
      <c r="B42" s="253"/>
      <c r="C42" s="27" t="s">
        <v>70</v>
      </c>
      <c r="D42" s="204">
        <v>0.05</v>
      </c>
      <c r="E42" s="199" t="s">
        <v>42</v>
      </c>
      <c r="F42" s="199" t="s">
        <v>42</v>
      </c>
      <c r="G42" s="199" t="s">
        <v>42</v>
      </c>
      <c r="H42" s="199" t="s">
        <v>42</v>
      </c>
      <c r="I42" s="28"/>
      <c r="J42" s="28"/>
      <c r="K42" s="28"/>
      <c r="L42" s="28"/>
      <c r="M42" s="28"/>
      <c r="N42" s="28"/>
      <c r="O42" s="28"/>
      <c r="P42" s="101">
        <f t="shared" si="2"/>
        <v>0.05</v>
      </c>
      <c r="Q42" s="445"/>
      <c r="R42" s="446"/>
      <c r="S42" s="446"/>
      <c r="T42" s="446"/>
      <c r="U42" s="446"/>
      <c r="V42" s="446"/>
      <c r="W42" s="446"/>
      <c r="X42" s="447"/>
      <c r="Y42" s="445"/>
      <c r="Z42" s="446"/>
      <c r="AA42" s="446"/>
      <c r="AB42" s="446"/>
      <c r="AC42" s="446"/>
      <c r="AD42" s="446"/>
      <c r="AE42" s="461"/>
    </row>
    <row r="43" spans="1:41" ht="28.5" customHeight="1" x14ac:dyDescent="0.25">
      <c r="A43" s="387" t="s">
        <v>147</v>
      </c>
      <c r="B43" s="253">
        <v>5</v>
      </c>
      <c r="C43" s="29" t="s">
        <v>69</v>
      </c>
      <c r="D43" s="203">
        <v>0.05</v>
      </c>
      <c r="E43" s="200">
        <v>0.28000000000000003</v>
      </c>
      <c r="F43" s="200">
        <v>0.28000000000000003</v>
      </c>
      <c r="G43" s="200">
        <v>0.28000000000000003</v>
      </c>
      <c r="H43" s="200">
        <v>0.11</v>
      </c>
      <c r="I43" s="30"/>
      <c r="J43" s="30"/>
      <c r="K43" s="30"/>
      <c r="L43" s="30"/>
      <c r="M43" s="30"/>
      <c r="N43" s="30"/>
      <c r="O43" s="30"/>
      <c r="P43" s="101">
        <f t="shared" si="2"/>
        <v>1.0000000000000002</v>
      </c>
      <c r="Q43" s="442" t="s">
        <v>148</v>
      </c>
      <c r="R43" s="443"/>
      <c r="S43" s="443"/>
      <c r="T43" s="443"/>
      <c r="U43" s="443"/>
      <c r="V43" s="443"/>
      <c r="W43" s="443"/>
      <c r="X43" s="444"/>
      <c r="Y43" s="442" t="s">
        <v>149</v>
      </c>
      <c r="Z43" s="443"/>
      <c r="AA43" s="443"/>
      <c r="AB43" s="443"/>
      <c r="AC43" s="443"/>
      <c r="AD43" s="443"/>
      <c r="AE43" s="460"/>
    </row>
    <row r="44" spans="1:41" ht="28.5" customHeight="1" x14ac:dyDescent="0.25">
      <c r="A44" s="378"/>
      <c r="B44" s="253"/>
      <c r="C44" s="27" t="s">
        <v>70</v>
      </c>
      <c r="D44" s="204">
        <v>0.05</v>
      </c>
      <c r="E44" s="199" t="s">
        <v>42</v>
      </c>
      <c r="F44" s="199" t="s">
        <v>42</v>
      </c>
      <c r="G44" s="199" t="s">
        <v>42</v>
      </c>
      <c r="H44" s="199" t="s">
        <v>42</v>
      </c>
      <c r="I44" s="28"/>
      <c r="J44" s="28"/>
      <c r="K44" s="28"/>
      <c r="L44" s="28"/>
      <c r="M44" s="28"/>
      <c r="N44" s="28"/>
      <c r="O44" s="28"/>
      <c r="P44" s="101">
        <f t="shared" si="2"/>
        <v>0.05</v>
      </c>
      <c r="Q44" s="445"/>
      <c r="R44" s="446"/>
      <c r="S44" s="446"/>
      <c r="T44" s="446"/>
      <c r="U44" s="446"/>
      <c r="V44" s="446"/>
      <c r="W44" s="446"/>
      <c r="X44" s="447"/>
      <c r="Y44" s="445"/>
      <c r="Z44" s="446"/>
      <c r="AA44" s="446"/>
      <c r="AB44" s="446"/>
      <c r="AC44" s="446"/>
      <c r="AD44" s="446"/>
      <c r="AE44" s="461"/>
    </row>
    <row r="45" spans="1:41" ht="15" customHeight="1" x14ac:dyDescent="0.25">
      <c r="A45" s="1" t="s">
        <v>94</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Q43 Q35 Q41 AC35 Y35" xr:uid="{00000000-0002-0000-0600-000000000000}">
      <formula1>2000</formula1>
    </dataValidation>
    <dataValidation type="textLength" operator="lessThanOrEqual" allowBlank="1" showInputMessage="1" showErrorMessage="1" errorTitle="Máximo 2.000 caracteres" error="Máximo 2.000 caracteres" promptTitle="2.000 caracteres" sqref="Q30:Q31" xr:uid="{00000000-0002-0000-0600-000001000000}">
      <formula1>2000</formula1>
    </dataValidation>
    <dataValidation type="list" allowBlank="1" showInputMessage="1" showErrorMessage="1" sqref="C7:C9" xr:uid="{00000000-0002-0000-0600-000002000000}">
      <formula1>$B$21:$M$21</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B23"/>
  <sheetViews>
    <sheetView topLeftCell="AC18" zoomScale="85" zoomScaleNormal="85" workbookViewId="0">
      <selection activeCell="AW18" sqref="AW18"/>
    </sheetView>
  </sheetViews>
  <sheetFormatPr baseColWidth="10" defaultColWidth="10.85546875" defaultRowHeight="15" x14ac:dyDescent="0.25"/>
  <cols>
    <col min="1" max="1" width="10.140625" style="31" customWidth="1"/>
    <col min="2" max="2" width="10" style="31" customWidth="1"/>
    <col min="3" max="3" width="17.28515625" style="31" customWidth="1"/>
    <col min="4" max="6" width="8.28515625" style="31" customWidth="1"/>
    <col min="7" max="7" width="14.7109375" style="31" customWidth="1"/>
    <col min="8" max="8" width="15.85546875" style="31" customWidth="1"/>
    <col min="9" max="11" width="29.28515625" style="31" customWidth="1"/>
    <col min="12" max="12" width="20.42578125" style="31" customWidth="1"/>
    <col min="13" max="13" width="18.85546875" style="31" customWidth="1"/>
    <col min="14" max="14" width="15.28515625" style="31" customWidth="1"/>
    <col min="15" max="16" width="21.140625" style="31" customWidth="1"/>
    <col min="17" max="21" width="8.7109375" style="31" customWidth="1"/>
    <col min="22" max="22" width="22.28515625" style="31" customWidth="1"/>
    <col min="23" max="23" width="22.42578125" style="31" customWidth="1"/>
    <col min="24" max="34" width="7.42578125" style="31" customWidth="1"/>
    <col min="35" max="35" width="5.85546875" style="31" customWidth="1"/>
    <col min="36" max="46" width="8.140625" style="31" customWidth="1"/>
    <col min="47" max="47" width="5.85546875" style="31" customWidth="1"/>
    <col min="48" max="48" width="17.140625" style="31" customWidth="1"/>
    <col min="49" max="49" width="15.85546875" style="92" customWidth="1"/>
    <col min="50" max="52" width="20.28515625" style="31" customWidth="1"/>
    <col min="53" max="54" width="24.42578125" style="31" customWidth="1"/>
    <col min="55" max="16384" width="10.85546875" style="31"/>
  </cols>
  <sheetData>
    <row r="1" spans="1:54" ht="15.95" customHeight="1" x14ac:dyDescent="0.25">
      <c r="A1" s="483" t="s">
        <v>0</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4"/>
      <c r="AR1" s="484"/>
      <c r="AS1" s="484"/>
      <c r="AT1" s="484"/>
      <c r="AU1" s="484"/>
      <c r="AV1" s="484"/>
      <c r="AW1" s="484"/>
      <c r="AX1" s="484"/>
      <c r="AY1" s="484"/>
      <c r="AZ1" s="485"/>
      <c r="BA1" s="499" t="s">
        <v>1</v>
      </c>
      <c r="BB1" s="500"/>
    </row>
    <row r="2" spans="1:54" ht="15.95" customHeight="1" x14ac:dyDescent="0.25">
      <c r="A2" s="486" t="s">
        <v>2</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7"/>
      <c r="AX2" s="487"/>
      <c r="AY2" s="487"/>
      <c r="AZ2" s="488"/>
      <c r="BA2" s="472" t="s">
        <v>3</v>
      </c>
      <c r="BB2" s="473"/>
    </row>
    <row r="3" spans="1:54" ht="15" customHeight="1" x14ac:dyDescent="0.25">
      <c r="A3" s="489" t="s">
        <v>150</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1"/>
      <c r="BA3" s="472" t="s">
        <v>5</v>
      </c>
      <c r="BB3" s="473"/>
    </row>
    <row r="4" spans="1:54" ht="15.95" customHeight="1" x14ac:dyDescent="0.25">
      <c r="A4" s="483"/>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484"/>
      <c r="AY4" s="484"/>
      <c r="AZ4" s="485"/>
      <c r="BA4" s="474" t="s">
        <v>151</v>
      </c>
      <c r="BB4" s="474"/>
    </row>
    <row r="5" spans="1:54" ht="15" customHeight="1" x14ac:dyDescent="0.25">
      <c r="A5" s="495" t="s">
        <v>152</v>
      </c>
      <c r="B5" s="496"/>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7"/>
      <c r="AJ5" s="504" t="s">
        <v>12</v>
      </c>
      <c r="AK5" s="510"/>
      <c r="AL5" s="510"/>
      <c r="AM5" s="510"/>
      <c r="AN5" s="510"/>
      <c r="AO5" s="510"/>
      <c r="AP5" s="510"/>
      <c r="AQ5" s="510"/>
      <c r="AR5" s="510"/>
      <c r="AS5" s="510"/>
      <c r="AT5" s="510"/>
      <c r="AU5" s="510"/>
      <c r="AV5" s="510"/>
      <c r="AW5" s="505"/>
      <c r="AX5" s="480" t="s">
        <v>153</v>
      </c>
      <c r="AY5" s="480" t="s">
        <v>154</v>
      </c>
      <c r="AZ5" s="480" t="s">
        <v>155</v>
      </c>
      <c r="BA5" s="480" t="s">
        <v>156</v>
      </c>
      <c r="BB5" s="480" t="s">
        <v>157</v>
      </c>
    </row>
    <row r="6" spans="1:54" ht="15" customHeight="1" x14ac:dyDescent="0.25">
      <c r="A6" s="501" t="s">
        <v>8</v>
      </c>
      <c r="B6" s="501"/>
      <c r="C6" s="501"/>
      <c r="D6" s="502">
        <v>45327</v>
      </c>
      <c r="E6" s="503"/>
      <c r="F6" s="504" t="s">
        <v>9</v>
      </c>
      <c r="G6" s="505"/>
      <c r="H6" s="492" t="s">
        <v>10</v>
      </c>
      <c r="I6" s="492"/>
      <c r="J6" s="39"/>
      <c r="K6" s="107"/>
      <c r="L6" s="504"/>
      <c r="M6" s="510"/>
      <c r="N6" s="510"/>
      <c r="O6" s="510"/>
      <c r="P6" s="510"/>
      <c r="Q6" s="510"/>
      <c r="R6" s="510"/>
      <c r="S6" s="510"/>
      <c r="T6" s="510"/>
      <c r="U6" s="510"/>
      <c r="V6" s="510"/>
      <c r="W6" s="510"/>
      <c r="X6" s="32"/>
      <c r="Y6" s="32"/>
      <c r="Z6" s="32"/>
      <c r="AA6" s="32"/>
      <c r="AB6" s="32"/>
      <c r="AC6" s="32"/>
      <c r="AD6" s="32"/>
      <c r="AE6" s="32"/>
      <c r="AF6" s="32"/>
      <c r="AG6" s="32"/>
      <c r="AH6" s="32"/>
      <c r="AI6" s="33"/>
      <c r="AJ6" s="506"/>
      <c r="AK6" s="511"/>
      <c r="AL6" s="511"/>
      <c r="AM6" s="511"/>
      <c r="AN6" s="511"/>
      <c r="AO6" s="511"/>
      <c r="AP6" s="511"/>
      <c r="AQ6" s="511"/>
      <c r="AR6" s="511"/>
      <c r="AS6" s="511"/>
      <c r="AT6" s="511"/>
      <c r="AU6" s="511"/>
      <c r="AV6" s="511"/>
      <c r="AW6" s="507"/>
      <c r="AX6" s="481"/>
      <c r="AY6" s="481"/>
      <c r="AZ6" s="481"/>
      <c r="BA6" s="481"/>
      <c r="BB6" s="481"/>
    </row>
    <row r="7" spans="1:54" ht="15" customHeight="1" x14ac:dyDescent="0.25">
      <c r="A7" s="501"/>
      <c r="B7" s="501"/>
      <c r="C7" s="501"/>
      <c r="D7" s="503"/>
      <c r="E7" s="503"/>
      <c r="F7" s="506"/>
      <c r="G7" s="507"/>
      <c r="H7" s="492" t="s">
        <v>11</v>
      </c>
      <c r="I7" s="492"/>
      <c r="J7" s="39"/>
      <c r="K7" s="108"/>
      <c r="L7" s="506"/>
      <c r="M7" s="511"/>
      <c r="N7" s="511"/>
      <c r="O7" s="511"/>
      <c r="P7" s="511"/>
      <c r="Q7" s="511"/>
      <c r="R7" s="511"/>
      <c r="S7" s="511"/>
      <c r="T7" s="511"/>
      <c r="U7" s="511"/>
      <c r="V7" s="511"/>
      <c r="W7" s="511"/>
      <c r="X7" s="34"/>
      <c r="Y7" s="34"/>
      <c r="Z7" s="34"/>
      <c r="AA7" s="34"/>
      <c r="AB7" s="34"/>
      <c r="AC7" s="34"/>
      <c r="AD7" s="34"/>
      <c r="AE7" s="34"/>
      <c r="AF7" s="34"/>
      <c r="AG7" s="34"/>
      <c r="AH7" s="34"/>
      <c r="AI7" s="35"/>
      <c r="AJ7" s="506"/>
      <c r="AK7" s="511"/>
      <c r="AL7" s="511"/>
      <c r="AM7" s="511"/>
      <c r="AN7" s="511"/>
      <c r="AO7" s="511"/>
      <c r="AP7" s="511"/>
      <c r="AQ7" s="511"/>
      <c r="AR7" s="511"/>
      <c r="AS7" s="511"/>
      <c r="AT7" s="511"/>
      <c r="AU7" s="511"/>
      <c r="AV7" s="511"/>
      <c r="AW7" s="507"/>
      <c r="AX7" s="481"/>
      <c r="AY7" s="481"/>
      <c r="AZ7" s="481"/>
      <c r="BA7" s="481"/>
      <c r="BB7" s="481"/>
    </row>
    <row r="8" spans="1:54" ht="15" customHeight="1" x14ac:dyDescent="0.25">
      <c r="A8" s="501"/>
      <c r="B8" s="501"/>
      <c r="C8" s="501"/>
      <c r="D8" s="503"/>
      <c r="E8" s="503"/>
      <c r="F8" s="508"/>
      <c r="G8" s="509"/>
      <c r="H8" s="492" t="s">
        <v>12</v>
      </c>
      <c r="I8" s="492"/>
      <c r="J8" s="39" t="s">
        <v>449</v>
      </c>
      <c r="K8" s="109"/>
      <c r="L8" s="508"/>
      <c r="M8" s="512"/>
      <c r="N8" s="512"/>
      <c r="O8" s="512"/>
      <c r="P8" s="512"/>
      <c r="Q8" s="512"/>
      <c r="R8" s="512"/>
      <c r="S8" s="512"/>
      <c r="T8" s="512"/>
      <c r="U8" s="512"/>
      <c r="V8" s="512"/>
      <c r="W8" s="512"/>
      <c r="X8" s="36"/>
      <c r="Y8" s="36"/>
      <c r="Z8" s="36"/>
      <c r="AA8" s="36"/>
      <c r="AB8" s="36"/>
      <c r="AC8" s="36"/>
      <c r="AD8" s="36"/>
      <c r="AE8" s="36"/>
      <c r="AF8" s="36"/>
      <c r="AG8" s="36"/>
      <c r="AH8" s="36"/>
      <c r="AI8" s="37"/>
      <c r="AJ8" s="506"/>
      <c r="AK8" s="511"/>
      <c r="AL8" s="511"/>
      <c r="AM8" s="511"/>
      <c r="AN8" s="511"/>
      <c r="AO8" s="511"/>
      <c r="AP8" s="511"/>
      <c r="AQ8" s="511"/>
      <c r="AR8" s="511"/>
      <c r="AS8" s="511"/>
      <c r="AT8" s="511"/>
      <c r="AU8" s="511"/>
      <c r="AV8" s="511"/>
      <c r="AW8" s="507"/>
      <c r="AX8" s="481"/>
      <c r="AY8" s="481"/>
      <c r="AZ8" s="481"/>
      <c r="BA8" s="481"/>
      <c r="BB8" s="481"/>
    </row>
    <row r="9" spans="1:54" ht="15" customHeight="1" x14ac:dyDescent="0.25">
      <c r="A9" s="521" t="s">
        <v>158</v>
      </c>
      <c r="B9" s="522"/>
      <c r="C9" s="523"/>
      <c r="D9" s="516" t="s">
        <v>159</v>
      </c>
      <c r="E9" s="517"/>
      <c r="F9" s="517"/>
      <c r="G9" s="517"/>
      <c r="H9" s="517"/>
      <c r="I9" s="517"/>
      <c r="J9" s="517"/>
      <c r="K9" s="517"/>
      <c r="L9" s="518"/>
      <c r="M9" s="518"/>
      <c r="N9" s="518"/>
      <c r="O9" s="518"/>
      <c r="P9" s="518"/>
      <c r="Q9" s="518"/>
      <c r="R9" s="518"/>
      <c r="S9" s="518"/>
      <c r="T9" s="518"/>
      <c r="U9" s="518"/>
      <c r="V9" s="518"/>
      <c r="W9" s="518"/>
      <c r="X9" s="518"/>
      <c r="Y9" s="518"/>
      <c r="Z9" s="518"/>
      <c r="AA9" s="518"/>
      <c r="AB9" s="518"/>
      <c r="AC9" s="518"/>
      <c r="AD9" s="518"/>
      <c r="AE9" s="518"/>
      <c r="AF9" s="518"/>
      <c r="AG9" s="518"/>
      <c r="AH9" s="518"/>
      <c r="AI9" s="519"/>
      <c r="AJ9" s="506"/>
      <c r="AK9" s="511"/>
      <c r="AL9" s="511"/>
      <c r="AM9" s="511"/>
      <c r="AN9" s="511"/>
      <c r="AO9" s="511"/>
      <c r="AP9" s="511"/>
      <c r="AQ9" s="511"/>
      <c r="AR9" s="511"/>
      <c r="AS9" s="511"/>
      <c r="AT9" s="511"/>
      <c r="AU9" s="511"/>
      <c r="AV9" s="511"/>
      <c r="AW9" s="507"/>
      <c r="AX9" s="481"/>
      <c r="AY9" s="481"/>
      <c r="AZ9" s="481"/>
      <c r="BA9" s="481"/>
      <c r="BB9" s="481"/>
    </row>
    <row r="10" spans="1:54" ht="15" customHeight="1" x14ac:dyDescent="0.25">
      <c r="A10" s="513" t="s">
        <v>160</v>
      </c>
      <c r="B10" s="514"/>
      <c r="C10" s="515"/>
      <c r="D10" s="520" t="s">
        <v>161</v>
      </c>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9"/>
      <c r="AJ10" s="508"/>
      <c r="AK10" s="512"/>
      <c r="AL10" s="512"/>
      <c r="AM10" s="512"/>
      <c r="AN10" s="512"/>
      <c r="AO10" s="512"/>
      <c r="AP10" s="512"/>
      <c r="AQ10" s="512"/>
      <c r="AR10" s="512"/>
      <c r="AS10" s="512"/>
      <c r="AT10" s="512"/>
      <c r="AU10" s="512"/>
      <c r="AV10" s="512"/>
      <c r="AW10" s="509"/>
      <c r="AX10" s="481"/>
      <c r="AY10" s="481"/>
      <c r="AZ10" s="481"/>
      <c r="BA10" s="481"/>
      <c r="BB10" s="481"/>
    </row>
    <row r="11" spans="1:54" ht="39.950000000000003" customHeight="1" x14ac:dyDescent="0.25">
      <c r="A11" s="493" t="s">
        <v>162</v>
      </c>
      <c r="B11" s="498"/>
      <c r="C11" s="498"/>
      <c r="D11" s="498"/>
      <c r="E11" s="498"/>
      <c r="F11" s="498"/>
      <c r="G11" s="498"/>
      <c r="H11" s="494"/>
      <c r="I11" s="480" t="s">
        <v>163</v>
      </c>
      <c r="J11" s="480" t="s">
        <v>164</v>
      </c>
      <c r="K11" s="480" t="s">
        <v>165</v>
      </c>
      <c r="L11" s="480" t="s">
        <v>166</v>
      </c>
      <c r="M11" s="480" t="s">
        <v>167</v>
      </c>
      <c r="N11" s="480" t="s">
        <v>168</v>
      </c>
      <c r="O11" s="480" t="s">
        <v>169</v>
      </c>
      <c r="P11" s="480" t="s">
        <v>170</v>
      </c>
      <c r="Q11" s="493" t="s">
        <v>171</v>
      </c>
      <c r="R11" s="498"/>
      <c r="S11" s="498"/>
      <c r="T11" s="498"/>
      <c r="U11" s="494"/>
      <c r="V11" s="480" t="s">
        <v>172</v>
      </c>
      <c r="W11" s="480" t="s">
        <v>173</v>
      </c>
      <c r="X11" s="495" t="s">
        <v>174</v>
      </c>
      <c r="Y11" s="496"/>
      <c r="Z11" s="496"/>
      <c r="AA11" s="496"/>
      <c r="AB11" s="496"/>
      <c r="AC11" s="496"/>
      <c r="AD11" s="496"/>
      <c r="AE11" s="496"/>
      <c r="AF11" s="496"/>
      <c r="AG11" s="496"/>
      <c r="AH11" s="496"/>
      <c r="AI11" s="497"/>
      <c r="AJ11" s="495" t="s">
        <v>175</v>
      </c>
      <c r="AK11" s="496"/>
      <c r="AL11" s="496"/>
      <c r="AM11" s="496"/>
      <c r="AN11" s="496"/>
      <c r="AO11" s="496"/>
      <c r="AP11" s="496"/>
      <c r="AQ11" s="496"/>
      <c r="AR11" s="496"/>
      <c r="AS11" s="496"/>
      <c r="AT11" s="496"/>
      <c r="AU11" s="497"/>
      <c r="AV11" s="493" t="s">
        <v>40</v>
      </c>
      <c r="AW11" s="494"/>
      <c r="AX11" s="481"/>
      <c r="AY11" s="481"/>
      <c r="AZ11" s="481"/>
      <c r="BA11" s="481"/>
      <c r="BB11" s="481"/>
    </row>
    <row r="12" spans="1:54" ht="42.75" x14ac:dyDescent="0.25">
      <c r="A12" s="38" t="s">
        <v>176</v>
      </c>
      <c r="B12" s="38" t="s">
        <v>177</v>
      </c>
      <c r="C12" s="38" t="s">
        <v>178</v>
      </c>
      <c r="D12" s="38" t="s">
        <v>179</v>
      </c>
      <c r="E12" s="38" t="s">
        <v>180</v>
      </c>
      <c r="F12" s="38" t="s">
        <v>181</v>
      </c>
      <c r="G12" s="38" t="s">
        <v>182</v>
      </c>
      <c r="H12" s="38" t="s">
        <v>183</v>
      </c>
      <c r="I12" s="482"/>
      <c r="J12" s="482"/>
      <c r="K12" s="482"/>
      <c r="L12" s="482"/>
      <c r="M12" s="482"/>
      <c r="N12" s="482"/>
      <c r="O12" s="482"/>
      <c r="P12" s="482"/>
      <c r="Q12" s="38">
        <v>2020</v>
      </c>
      <c r="R12" s="38">
        <v>2021</v>
      </c>
      <c r="S12" s="38">
        <v>2022</v>
      </c>
      <c r="T12" s="38">
        <v>2023</v>
      </c>
      <c r="U12" s="38">
        <v>2024</v>
      </c>
      <c r="V12" s="482"/>
      <c r="W12" s="482"/>
      <c r="X12" s="45" t="s">
        <v>28</v>
      </c>
      <c r="Y12" s="45" t="s">
        <v>29</v>
      </c>
      <c r="Z12" s="45" t="s">
        <v>30</v>
      </c>
      <c r="AA12" s="45" t="s">
        <v>31</v>
      </c>
      <c r="AB12" s="45" t="s">
        <v>32</v>
      </c>
      <c r="AC12" s="45" t="s">
        <v>33</v>
      </c>
      <c r="AD12" s="45" t="s">
        <v>34</v>
      </c>
      <c r="AE12" s="45" t="s">
        <v>35</v>
      </c>
      <c r="AF12" s="45" t="s">
        <v>36</v>
      </c>
      <c r="AG12" s="45" t="s">
        <v>37</v>
      </c>
      <c r="AH12" s="45" t="s">
        <v>38</v>
      </c>
      <c r="AI12" s="45" t="s">
        <v>39</v>
      </c>
      <c r="AJ12" s="45" t="s">
        <v>28</v>
      </c>
      <c r="AK12" s="45" t="s">
        <v>29</v>
      </c>
      <c r="AL12" s="45" t="s">
        <v>30</v>
      </c>
      <c r="AM12" s="45" t="s">
        <v>31</v>
      </c>
      <c r="AN12" s="45" t="s">
        <v>32</v>
      </c>
      <c r="AO12" s="45" t="s">
        <v>33</v>
      </c>
      <c r="AP12" s="45" t="s">
        <v>34</v>
      </c>
      <c r="AQ12" s="45" t="s">
        <v>35</v>
      </c>
      <c r="AR12" s="45" t="s">
        <v>36</v>
      </c>
      <c r="AS12" s="45" t="s">
        <v>37</v>
      </c>
      <c r="AT12" s="45" t="s">
        <v>38</v>
      </c>
      <c r="AU12" s="45" t="s">
        <v>39</v>
      </c>
      <c r="AV12" s="38" t="s">
        <v>184</v>
      </c>
      <c r="AW12" s="91" t="s">
        <v>185</v>
      </c>
      <c r="AX12" s="482"/>
      <c r="AY12" s="482"/>
      <c r="AZ12" s="482"/>
      <c r="BA12" s="482"/>
      <c r="BB12" s="482"/>
    </row>
    <row r="13" spans="1:54" ht="210" x14ac:dyDescent="0.25">
      <c r="A13" s="121">
        <v>52</v>
      </c>
      <c r="B13" s="122"/>
      <c r="C13" s="122"/>
      <c r="D13" s="122"/>
      <c r="E13" s="122"/>
      <c r="F13" s="122"/>
      <c r="G13" s="123"/>
      <c r="H13" s="123"/>
      <c r="I13" s="167" t="s">
        <v>186</v>
      </c>
      <c r="J13" s="167" t="s">
        <v>187</v>
      </c>
      <c r="K13" s="167" t="s">
        <v>188</v>
      </c>
      <c r="L13" s="167" t="s">
        <v>189</v>
      </c>
      <c r="M13" s="167">
        <v>1</v>
      </c>
      <c r="N13" s="167" t="s">
        <v>190</v>
      </c>
      <c r="O13" s="167" t="s">
        <v>191</v>
      </c>
      <c r="P13" s="175" t="s">
        <v>192</v>
      </c>
      <c r="Q13" s="124">
        <v>0.3</v>
      </c>
      <c r="R13" s="124">
        <v>0.7</v>
      </c>
      <c r="S13" s="124">
        <v>1</v>
      </c>
      <c r="T13" s="124">
        <v>1</v>
      </c>
      <c r="U13" s="124">
        <v>1</v>
      </c>
      <c r="V13" s="163" t="s">
        <v>193</v>
      </c>
      <c r="W13" s="164" t="s">
        <v>194</v>
      </c>
      <c r="X13" s="126"/>
      <c r="Y13" s="126"/>
      <c r="Z13" s="126">
        <v>1</v>
      </c>
      <c r="AA13" s="126"/>
      <c r="AB13" s="126">
        <v>1</v>
      </c>
      <c r="AC13" s="126"/>
      <c r="AD13" s="126"/>
      <c r="AE13" s="126"/>
      <c r="AF13" s="126"/>
      <c r="AG13" s="127"/>
      <c r="AH13" s="135"/>
      <c r="AI13" s="129"/>
      <c r="AJ13" s="129"/>
      <c r="AK13" s="129"/>
      <c r="AL13" s="129"/>
      <c r="AM13" s="129"/>
      <c r="AN13" s="128"/>
      <c r="AO13" s="128"/>
      <c r="AP13" s="128"/>
      <c r="AQ13" s="128"/>
      <c r="AR13" s="128"/>
      <c r="AS13" s="128"/>
      <c r="AT13" s="128"/>
      <c r="AU13" s="130"/>
      <c r="AV13" s="131"/>
      <c r="AW13" s="130">
        <f>+AV13/U13</f>
        <v>0</v>
      </c>
      <c r="AX13" s="131"/>
      <c r="AY13" s="131"/>
      <c r="AZ13" s="90"/>
      <c r="BA13" s="42"/>
      <c r="BB13" s="43"/>
    </row>
    <row r="14" spans="1:54" ht="165" x14ac:dyDescent="0.25">
      <c r="A14" s="121">
        <v>53</v>
      </c>
      <c r="B14" s="122"/>
      <c r="C14" s="122"/>
      <c r="D14" s="122"/>
      <c r="E14" s="122"/>
      <c r="F14" s="122"/>
      <c r="G14" s="123"/>
      <c r="H14" s="123"/>
      <c r="I14" s="167" t="s">
        <v>195</v>
      </c>
      <c r="J14" s="167" t="s">
        <v>196</v>
      </c>
      <c r="K14" s="167" t="s">
        <v>197</v>
      </c>
      <c r="L14" s="167" t="s">
        <v>198</v>
      </c>
      <c r="M14" s="167">
        <v>100</v>
      </c>
      <c r="N14" s="167" t="s">
        <v>199</v>
      </c>
      <c r="O14" s="167" t="s">
        <v>200</v>
      </c>
      <c r="P14" s="175" t="s">
        <v>192</v>
      </c>
      <c r="Q14" s="132">
        <v>7</v>
      </c>
      <c r="R14" s="132">
        <v>17.91</v>
      </c>
      <c r="S14" s="133">
        <v>25.09</v>
      </c>
      <c r="T14" s="132">
        <v>25</v>
      </c>
      <c r="U14" s="132">
        <v>25</v>
      </c>
      <c r="V14" s="165" t="s">
        <v>193</v>
      </c>
      <c r="W14" s="164" t="s">
        <v>194</v>
      </c>
      <c r="X14" s="134"/>
      <c r="Y14" s="134"/>
      <c r="Z14" s="134">
        <v>12</v>
      </c>
      <c r="AA14" s="134"/>
      <c r="AB14" s="134">
        <v>13</v>
      </c>
      <c r="AC14" s="134"/>
      <c r="AD14" s="134"/>
      <c r="AE14" s="134"/>
      <c r="AF14" s="134"/>
      <c r="AG14" s="134"/>
      <c r="AH14" s="135"/>
      <c r="AI14" s="135"/>
      <c r="AJ14" s="136"/>
      <c r="AK14" s="136"/>
      <c r="AL14" s="136"/>
      <c r="AM14" s="136"/>
      <c r="AN14" s="135"/>
      <c r="AO14" s="135"/>
      <c r="AP14" s="135"/>
      <c r="AQ14" s="135"/>
      <c r="AR14" s="135"/>
      <c r="AS14" s="135"/>
      <c r="AT14" s="135"/>
      <c r="AU14" s="130"/>
      <c r="AV14" s="131"/>
      <c r="AW14" s="130">
        <f t="shared" ref="AW14:AW19" si="0">+AV14/U14</f>
        <v>0</v>
      </c>
      <c r="AX14" s="131"/>
      <c r="AY14" s="131"/>
      <c r="AZ14" s="44"/>
      <c r="BA14" s="44"/>
      <c r="BB14" s="41"/>
    </row>
    <row r="15" spans="1:54" ht="120" x14ac:dyDescent="0.25">
      <c r="A15" s="121">
        <v>56</v>
      </c>
      <c r="B15" s="122"/>
      <c r="C15" s="122"/>
      <c r="D15" s="122"/>
      <c r="E15" s="122"/>
      <c r="F15" s="122"/>
      <c r="G15" s="123"/>
      <c r="H15" s="123"/>
      <c r="I15" s="167" t="s">
        <v>201</v>
      </c>
      <c r="J15" s="167" t="s">
        <v>202</v>
      </c>
      <c r="K15" s="167" t="s">
        <v>203</v>
      </c>
      <c r="L15" s="167" t="s">
        <v>198</v>
      </c>
      <c r="M15" s="167">
        <v>2</v>
      </c>
      <c r="N15" s="167" t="s">
        <v>190</v>
      </c>
      <c r="O15" s="167" t="s">
        <v>204</v>
      </c>
      <c r="P15" s="175" t="s">
        <v>192</v>
      </c>
      <c r="Q15" s="124">
        <v>0.1</v>
      </c>
      <c r="R15" s="137">
        <v>0.49</v>
      </c>
      <c r="S15" s="138">
        <v>0.51</v>
      </c>
      <c r="T15" s="139">
        <f>0.5+0.01</f>
        <v>0.51</v>
      </c>
      <c r="U15" s="124">
        <f>0.4-0.01</f>
        <v>0.39</v>
      </c>
      <c r="V15" s="163" t="s">
        <v>193</v>
      </c>
      <c r="W15" s="166" t="s">
        <v>205</v>
      </c>
      <c r="X15" s="140"/>
      <c r="Y15" s="140"/>
      <c r="Z15" s="140">
        <v>19</v>
      </c>
      <c r="AA15" s="140"/>
      <c r="AB15" s="140">
        <v>20</v>
      </c>
      <c r="AC15" s="140"/>
      <c r="AD15" s="140"/>
      <c r="AE15" s="140"/>
      <c r="AF15" s="140"/>
      <c r="AG15" s="140"/>
      <c r="AH15" s="135"/>
      <c r="AI15" s="135"/>
      <c r="AJ15" s="135"/>
      <c r="AK15" s="136"/>
      <c r="AL15" s="136"/>
      <c r="AM15" s="136"/>
      <c r="AN15" s="135"/>
      <c r="AO15" s="135"/>
      <c r="AP15" s="135"/>
      <c r="AQ15" s="135"/>
      <c r="AR15" s="135"/>
      <c r="AS15" s="135"/>
      <c r="AT15" s="141"/>
      <c r="AU15" s="130"/>
      <c r="AV15" s="131"/>
      <c r="AW15" s="130">
        <f t="shared" si="0"/>
        <v>0</v>
      </c>
      <c r="AX15" s="131"/>
      <c r="AY15" s="131"/>
      <c r="AZ15" s="44"/>
      <c r="BA15" s="44"/>
      <c r="BB15" s="41"/>
    </row>
    <row r="16" spans="1:54" ht="60" x14ac:dyDescent="0.25">
      <c r="A16" s="122"/>
      <c r="B16" s="122"/>
      <c r="C16" s="122"/>
      <c r="D16" s="121">
        <v>43</v>
      </c>
      <c r="E16" s="122"/>
      <c r="F16" s="122"/>
      <c r="G16" s="123"/>
      <c r="H16" s="123"/>
      <c r="I16" s="167"/>
      <c r="J16" s="167" t="s">
        <v>206</v>
      </c>
      <c r="K16" s="167" t="s">
        <v>207</v>
      </c>
      <c r="L16" s="167" t="s">
        <v>198</v>
      </c>
      <c r="M16" s="171">
        <v>12000</v>
      </c>
      <c r="N16" s="167" t="s">
        <v>208</v>
      </c>
      <c r="O16" s="167" t="s">
        <v>209</v>
      </c>
      <c r="P16" s="175" t="s">
        <v>192</v>
      </c>
      <c r="Q16" s="124">
        <v>0</v>
      </c>
      <c r="R16" s="142">
        <v>3000</v>
      </c>
      <c r="S16" s="143">
        <v>4000</v>
      </c>
      <c r="T16" s="142">
        <v>4000</v>
      </c>
      <c r="U16" s="142">
        <v>1000</v>
      </c>
      <c r="V16" s="167" t="s">
        <v>210</v>
      </c>
      <c r="W16" s="168" t="s">
        <v>211</v>
      </c>
      <c r="X16" s="41"/>
      <c r="Y16" s="41">
        <v>250</v>
      </c>
      <c r="Z16" s="41">
        <v>250</v>
      </c>
      <c r="AA16" s="41">
        <v>250</v>
      </c>
      <c r="AB16" s="41">
        <v>250</v>
      </c>
      <c r="AC16" s="41"/>
      <c r="AD16" s="41"/>
      <c r="AE16" s="41"/>
      <c r="AF16" s="41"/>
      <c r="AG16" s="41"/>
      <c r="AH16" s="135"/>
      <c r="AI16" s="135"/>
      <c r="AJ16" s="135"/>
      <c r="AK16" s="135"/>
      <c r="AL16" s="135"/>
      <c r="AM16" s="135"/>
      <c r="AN16" s="135"/>
      <c r="AO16" s="135"/>
      <c r="AP16" s="135"/>
      <c r="AQ16" s="135"/>
      <c r="AR16" s="135"/>
      <c r="AS16" s="135"/>
      <c r="AT16" s="144"/>
      <c r="AU16" s="130"/>
      <c r="AV16" s="145"/>
      <c r="AW16" s="130">
        <f t="shared" si="0"/>
        <v>0</v>
      </c>
      <c r="AX16" s="146"/>
      <c r="AY16" s="146"/>
      <c r="AZ16" s="44"/>
      <c r="BA16" s="44"/>
      <c r="BB16" s="41"/>
    </row>
    <row r="17" spans="1:54" ht="90" x14ac:dyDescent="0.25">
      <c r="A17" s="122"/>
      <c r="B17" s="122"/>
      <c r="C17" s="122"/>
      <c r="D17" s="121">
        <v>46</v>
      </c>
      <c r="E17" s="147"/>
      <c r="F17" s="122"/>
      <c r="G17" s="123"/>
      <c r="H17" s="123"/>
      <c r="I17" s="167"/>
      <c r="J17" s="167" t="s">
        <v>212</v>
      </c>
      <c r="K17" s="167" t="s">
        <v>213</v>
      </c>
      <c r="L17" s="167" t="s">
        <v>198</v>
      </c>
      <c r="M17" s="171">
        <v>16500</v>
      </c>
      <c r="N17" s="167" t="s">
        <v>214</v>
      </c>
      <c r="O17" s="167" t="s">
        <v>215</v>
      </c>
      <c r="P17" s="175" t="s">
        <v>192</v>
      </c>
      <c r="Q17" s="124">
        <v>0</v>
      </c>
      <c r="R17" s="142">
        <v>4000</v>
      </c>
      <c r="S17" s="142">
        <v>5000</v>
      </c>
      <c r="T17" s="142">
        <v>5000</v>
      </c>
      <c r="U17" s="142">
        <v>2000</v>
      </c>
      <c r="V17" s="167" t="s">
        <v>210</v>
      </c>
      <c r="W17" s="168" t="s">
        <v>211</v>
      </c>
      <c r="X17" s="41"/>
      <c r="Y17" s="41">
        <v>500</v>
      </c>
      <c r="Z17" s="41">
        <v>500</v>
      </c>
      <c r="AA17" s="41">
        <v>500</v>
      </c>
      <c r="AB17" s="41">
        <v>500</v>
      </c>
      <c r="AC17" s="41"/>
      <c r="AD17" s="41"/>
      <c r="AE17" s="41"/>
      <c r="AF17" s="41"/>
      <c r="AG17" s="41"/>
      <c r="AH17" s="135"/>
      <c r="AI17" s="135"/>
      <c r="AJ17" s="135"/>
      <c r="AK17" s="135"/>
      <c r="AL17" s="135"/>
      <c r="AM17" s="135"/>
      <c r="AN17" s="135"/>
      <c r="AO17" s="135"/>
      <c r="AP17" s="135"/>
      <c r="AQ17" s="135"/>
      <c r="AR17" s="135"/>
      <c r="AS17" s="135"/>
      <c r="AT17" s="144"/>
      <c r="AU17" s="130"/>
      <c r="AV17" s="145"/>
      <c r="AW17" s="130">
        <f t="shared" si="0"/>
        <v>0</v>
      </c>
      <c r="AX17" s="131"/>
      <c r="AY17" s="131"/>
      <c r="AZ17" s="44"/>
      <c r="BA17" s="44"/>
      <c r="BB17" s="41"/>
    </row>
    <row r="18" spans="1:54" ht="75" x14ac:dyDescent="0.25">
      <c r="A18" s="123">
        <v>56</v>
      </c>
      <c r="B18" s="123"/>
      <c r="C18" s="123"/>
      <c r="D18" s="123"/>
      <c r="E18" s="123"/>
      <c r="F18" s="123"/>
      <c r="G18" s="123"/>
      <c r="H18" s="123"/>
      <c r="I18" s="169"/>
      <c r="J18" s="169" t="s">
        <v>216</v>
      </c>
      <c r="K18" s="172" t="s">
        <v>217</v>
      </c>
      <c r="L18" s="172" t="s">
        <v>198</v>
      </c>
      <c r="M18" s="173">
        <v>19</v>
      </c>
      <c r="N18" s="169" t="s">
        <v>218</v>
      </c>
      <c r="O18" s="169" t="s">
        <v>219</v>
      </c>
      <c r="P18" s="175" t="s">
        <v>192</v>
      </c>
      <c r="Q18" s="148">
        <v>2</v>
      </c>
      <c r="R18" s="148">
        <v>5</v>
      </c>
      <c r="S18" s="148">
        <v>7</v>
      </c>
      <c r="T18" s="148">
        <v>5</v>
      </c>
      <c r="U18" s="148">
        <v>0</v>
      </c>
      <c r="V18" s="169" t="s">
        <v>210</v>
      </c>
      <c r="W18" s="170" t="s">
        <v>211</v>
      </c>
      <c r="X18" s="149"/>
      <c r="Y18" s="149"/>
      <c r="Z18" s="149"/>
      <c r="AA18" s="149"/>
      <c r="AB18" s="229">
        <v>2</v>
      </c>
      <c r="AC18" s="149"/>
      <c r="AD18" s="149"/>
      <c r="AE18" s="149"/>
      <c r="AF18" s="149"/>
      <c r="AG18" s="149"/>
      <c r="AH18" s="150"/>
      <c r="AI18" s="150"/>
      <c r="AJ18" s="150"/>
      <c r="AK18" s="135"/>
      <c r="AL18" s="150"/>
      <c r="AM18" s="150"/>
      <c r="AN18" s="150"/>
      <c r="AO18" s="150"/>
      <c r="AP18" s="150"/>
      <c r="AQ18" s="135"/>
      <c r="AR18" s="150"/>
      <c r="AS18" s="150"/>
      <c r="AT18" s="144"/>
      <c r="AU18" s="130"/>
      <c r="AV18" s="151"/>
      <c r="AW18" s="130" t="e">
        <f>+AV18/U18</f>
        <v>#DIV/0!</v>
      </c>
      <c r="AX18" s="153"/>
      <c r="AY18" s="153"/>
      <c r="AZ18" s="44"/>
      <c r="BA18" s="44"/>
      <c r="BB18" s="41"/>
    </row>
    <row r="19" spans="1:54" ht="90" x14ac:dyDescent="0.25">
      <c r="A19" s="125"/>
      <c r="B19" s="125"/>
      <c r="C19" s="125"/>
      <c r="D19" s="125"/>
      <c r="E19" s="125"/>
      <c r="F19" s="125"/>
      <c r="G19" s="125" t="s">
        <v>220</v>
      </c>
      <c r="H19" s="154" t="s">
        <v>221</v>
      </c>
      <c r="I19" s="164" t="s">
        <v>222</v>
      </c>
      <c r="J19" s="164" t="s">
        <v>223</v>
      </c>
      <c r="K19" s="164" t="s">
        <v>224</v>
      </c>
      <c r="L19" s="164" t="s">
        <v>225</v>
      </c>
      <c r="M19" s="174">
        <v>1</v>
      </c>
      <c r="N19" s="164" t="s">
        <v>226</v>
      </c>
      <c r="O19" s="164" t="s">
        <v>227</v>
      </c>
      <c r="P19" s="175" t="s">
        <v>192</v>
      </c>
      <c r="Q19" s="155">
        <v>0</v>
      </c>
      <c r="R19" s="155">
        <v>0</v>
      </c>
      <c r="S19" s="155">
        <v>0</v>
      </c>
      <c r="T19" s="156">
        <v>1</v>
      </c>
      <c r="U19" s="156">
        <v>1</v>
      </c>
      <c r="V19" s="164" t="s">
        <v>210</v>
      </c>
      <c r="W19" s="164" t="s">
        <v>228</v>
      </c>
      <c r="X19" s="157">
        <v>1</v>
      </c>
      <c r="Y19" s="157">
        <v>1</v>
      </c>
      <c r="Z19" s="157">
        <v>1</v>
      </c>
      <c r="AA19" s="157">
        <v>1</v>
      </c>
      <c r="AB19" s="157">
        <v>1</v>
      </c>
      <c r="AC19" s="157"/>
      <c r="AD19" s="157"/>
      <c r="AE19" s="157"/>
      <c r="AF19" s="157"/>
      <c r="AG19" s="157"/>
      <c r="AH19" s="158"/>
      <c r="AI19" s="158"/>
      <c r="AJ19" s="158"/>
      <c r="AK19" s="159"/>
      <c r="AL19" s="158"/>
      <c r="AM19" s="128"/>
      <c r="AN19" s="158"/>
      <c r="AO19" s="158"/>
      <c r="AP19" s="158"/>
      <c r="AQ19" s="158"/>
      <c r="AR19" s="128"/>
      <c r="AS19" s="128"/>
      <c r="AT19" s="160"/>
      <c r="AU19" s="161"/>
      <c r="AV19" s="152"/>
      <c r="AW19" s="130">
        <f t="shared" si="0"/>
        <v>0</v>
      </c>
      <c r="AX19" s="162"/>
      <c r="AY19" s="162"/>
      <c r="AZ19" s="44"/>
      <c r="BA19" s="44"/>
      <c r="BB19" s="41"/>
    </row>
    <row r="20" spans="1:54" x14ac:dyDescent="0.25">
      <c r="A20" s="476" t="s">
        <v>94</v>
      </c>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77"/>
      <c r="AR20" s="477"/>
      <c r="AS20" s="477"/>
      <c r="AT20" s="477"/>
      <c r="AU20" s="477"/>
      <c r="AV20" s="477"/>
      <c r="AW20" s="477"/>
      <c r="AX20" s="477"/>
      <c r="AY20" s="477"/>
      <c r="AZ20" s="477"/>
      <c r="BA20" s="477"/>
      <c r="BB20" s="478"/>
    </row>
    <row r="21" spans="1:54" x14ac:dyDescent="0.25">
      <c r="A21" s="524" t="s">
        <v>229</v>
      </c>
      <c r="B21" s="524"/>
      <c r="C21" s="524"/>
      <c r="D21" s="479" t="s">
        <v>230</v>
      </c>
      <c r="E21" s="479"/>
      <c r="F21" s="479"/>
      <c r="G21" s="479"/>
      <c r="H21" s="479"/>
      <c r="I21" s="479"/>
      <c r="J21" s="475" t="s">
        <v>231</v>
      </c>
      <c r="K21" s="475"/>
      <c r="L21" s="475"/>
      <c r="M21" s="475"/>
      <c r="N21" s="475"/>
      <c r="O21" s="475"/>
      <c r="P21" s="475"/>
      <c r="Q21" s="475"/>
      <c r="R21" s="479" t="s">
        <v>230</v>
      </c>
      <c r="S21" s="479"/>
      <c r="T21" s="479"/>
      <c r="U21" s="479"/>
      <c r="V21" s="479"/>
      <c r="W21" s="479"/>
      <c r="X21" s="479" t="s">
        <v>230</v>
      </c>
      <c r="Y21" s="479"/>
      <c r="Z21" s="479"/>
      <c r="AA21" s="479"/>
      <c r="AB21" s="479"/>
      <c r="AC21" s="479"/>
      <c r="AD21" s="479"/>
      <c r="AE21" s="479"/>
      <c r="AF21" s="479" t="s">
        <v>230</v>
      </c>
      <c r="AG21" s="479"/>
      <c r="AH21" s="479"/>
      <c r="AI21" s="479"/>
      <c r="AJ21" s="479"/>
      <c r="AK21" s="479"/>
      <c r="AL21" s="479"/>
      <c r="AM21" s="479"/>
      <c r="AN21" s="479"/>
      <c r="AO21" s="479"/>
      <c r="AP21" s="479"/>
      <c r="AQ21" s="479"/>
      <c r="AR21" s="475" t="s">
        <v>232</v>
      </c>
      <c r="AS21" s="475"/>
      <c r="AT21" s="475"/>
      <c r="AU21" s="475"/>
      <c r="AV21" s="479" t="s">
        <v>233</v>
      </c>
      <c r="AW21" s="479"/>
      <c r="AX21" s="479"/>
      <c r="AY21" s="479"/>
      <c r="AZ21" s="479"/>
      <c r="BA21" s="479"/>
      <c r="BB21" s="479"/>
    </row>
    <row r="22" spans="1:54" x14ac:dyDescent="0.25">
      <c r="A22" s="524"/>
      <c r="B22" s="524"/>
      <c r="C22" s="524"/>
      <c r="D22" s="479" t="s">
        <v>234</v>
      </c>
      <c r="E22" s="479"/>
      <c r="F22" s="479"/>
      <c r="G22" s="479"/>
      <c r="H22" s="479"/>
      <c r="I22" s="479"/>
      <c r="J22" s="475"/>
      <c r="K22" s="475"/>
      <c r="L22" s="475"/>
      <c r="M22" s="475"/>
      <c r="N22" s="475"/>
      <c r="O22" s="475"/>
      <c r="P22" s="475"/>
      <c r="Q22" s="475"/>
      <c r="R22" s="479" t="s">
        <v>234</v>
      </c>
      <c r="S22" s="479"/>
      <c r="T22" s="479"/>
      <c r="U22" s="479"/>
      <c r="V22" s="479"/>
      <c r="W22" s="479"/>
      <c r="X22" s="479" t="s">
        <v>234</v>
      </c>
      <c r="Y22" s="479"/>
      <c r="Z22" s="479"/>
      <c r="AA22" s="479"/>
      <c r="AB22" s="479"/>
      <c r="AC22" s="479"/>
      <c r="AD22" s="479"/>
      <c r="AE22" s="479"/>
      <c r="AF22" s="479" t="s">
        <v>234</v>
      </c>
      <c r="AG22" s="479"/>
      <c r="AH22" s="479"/>
      <c r="AI22" s="479"/>
      <c r="AJ22" s="479"/>
      <c r="AK22" s="479"/>
      <c r="AL22" s="479"/>
      <c r="AM22" s="479"/>
      <c r="AN22" s="479"/>
      <c r="AO22" s="479"/>
      <c r="AP22" s="479"/>
      <c r="AQ22" s="479"/>
      <c r="AR22" s="475"/>
      <c r="AS22" s="475"/>
      <c r="AT22" s="475"/>
      <c r="AU22" s="475"/>
      <c r="AV22" s="479" t="s">
        <v>234</v>
      </c>
      <c r="AW22" s="479"/>
      <c r="AX22" s="479"/>
      <c r="AY22" s="479"/>
      <c r="AZ22" s="479"/>
      <c r="BA22" s="479"/>
      <c r="BB22" s="479"/>
    </row>
    <row r="23" spans="1:54" ht="15.95" customHeight="1" x14ac:dyDescent="0.25">
      <c r="A23" s="524"/>
      <c r="B23" s="524"/>
      <c r="C23" s="524"/>
      <c r="D23" s="479" t="s">
        <v>235</v>
      </c>
      <c r="E23" s="479"/>
      <c r="F23" s="479"/>
      <c r="G23" s="479"/>
      <c r="H23" s="479"/>
      <c r="I23" s="479"/>
      <c r="J23" s="475"/>
      <c r="K23" s="475"/>
      <c r="L23" s="475"/>
      <c r="M23" s="475"/>
      <c r="N23" s="475"/>
      <c r="O23" s="475"/>
      <c r="P23" s="475"/>
      <c r="Q23" s="475"/>
      <c r="R23" s="479" t="s">
        <v>235</v>
      </c>
      <c r="S23" s="479"/>
      <c r="T23" s="479"/>
      <c r="U23" s="479"/>
      <c r="V23" s="479"/>
      <c r="W23" s="479"/>
      <c r="X23" s="479" t="s">
        <v>235</v>
      </c>
      <c r="Y23" s="479"/>
      <c r="Z23" s="479"/>
      <c r="AA23" s="479"/>
      <c r="AB23" s="479"/>
      <c r="AC23" s="479"/>
      <c r="AD23" s="479"/>
      <c r="AE23" s="479"/>
      <c r="AF23" s="479" t="s">
        <v>235</v>
      </c>
      <c r="AG23" s="479"/>
      <c r="AH23" s="479"/>
      <c r="AI23" s="479"/>
      <c r="AJ23" s="479"/>
      <c r="AK23" s="479"/>
      <c r="AL23" s="479"/>
      <c r="AM23" s="479"/>
      <c r="AN23" s="479"/>
      <c r="AO23" s="479"/>
      <c r="AP23" s="479"/>
      <c r="AQ23" s="479"/>
      <c r="AR23" s="475"/>
      <c r="AS23" s="475"/>
      <c r="AT23" s="475"/>
      <c r="AU23" s="475"/>
      <c r="AV23" s="479" t="s">
        <v>236</v>
      </c>
      <c r="AW23" s="479"/>
      <c r="AX23" s="479"/>
      <c r="AY23" s="479"/>
      <c r="AZ23" s="479"/>
      <c r="BA23" s="479"/>
      <c r="BB23" s="479"/>
    </row>
  </sheetData>
  <mergeCells count="59">
    <mergeCell ref="W11:W12"/>
    <mergeCell ref="Q11:U11"/>
    <mergeCell ref="V11:V12"/>
    <mergeCell ref="O11:O12"/>
    <mergeCell ref="X21:AE21"/>
    <mergeCell ref="X22:AE22"/>
    <mergeCell ref="A21:C23"/>
    <mergeCell ref="J21:Q23"/>
    <mergeCell ref="R22:W22"/>
    <mergeCell ref="D22:I22"/>
    <mergeCell ref="D23:I23"/>
    <mergeCell ref="BA1:BB1"/>
    <mergeCell ref="BA2:BB2"/>
    <mergeCell ref="A6:C8"/>
    <mergeCell ref="D6:E8"/>
    <mergeCell ref="F6:G8"/>
    <mergeCell ref="AJ5:AW10"/>
    <mergeCell ref="L6:W8"/>
    <mergeCell ref="AY5:AY12"/>
    <mergeCell ref="H6:I6"/>
    <mergeCell ref="A10:C10"/>
    <mergeCell ref="D9:AI9"/>
    <mergeCell ref="D10:AI10"/>
    <mergeCell ref="K11:K12"/>
    <mergeCell ref="P11:P12"/>
    <mergeCell ref="X11:AI11"/>
    <mergeCell ref="A9:C9"/>
    <mergeCell ref="A1:AZ1"/>
    <mergeCell ref="A2:AZ2"/>
    <mergeCell ref="A3:AZ4"/>
    <mergeCell ref="N11:N12"/>
    <mergeCell ref="M11:M12"/>
    <mergeCell ref="H7:I7"/>
    <mergeCell ref="H8:I8"/>
    <mergeCell ref="AV11:AW11"/>
    <mergeCell ref="AJ11:AU11"/>
    <mergeCell ref="AZ5:AZ12"/>
    <mergeCell ref="AX5:AX12"/>
    <mergeCell ref="A5:AI5"/>
    <mergeCell ref="A11:H11"/>
    <mergeCell ref="I11:I12"/>
    <mergeCell ref="J11:J12"/>
    <mergeCell ref="L11:L12"/>
    <mergeCell ref="BA3:BB3"/>
    <mergeCell ref="BA4:BB4"/>
    <mergeCell ref="AR21:AU23"/>
    <mergeCell ref="A20:BB20"/>
    <mergeCell ref="AV22:BB22"/>
    <mergeCell ref="AV21:BB21"/>
    <mergeCell ref="AV23:BB23"/>
    <mergeCell ref="D21:I21"/>
    <mergeCell ref="AF21:AQ21"/>
    <mergeCell ref="AF22:AQ22"/>
    <mergeCell ref="AF23:AQ23"/>
    <mergeCell ref="R21:W21"/>
    <mergeCell ref="X23:AE23"/>
    <mergeCell ref="R23:W23"/>
    <mergeCell ref="BA5:BA12"/>
    <mergeCell ref="BB5:BB12"/>
  </mergeCells>
  <pageMargins left="0.7" right="0.7" top="0.75" bottom="0.75" header="0.3" footer="0.3"/>
  <pageSetup scale="21"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K58"/>
  <sheetViews>
    <sheetView topLeftCell="AW1" zoomScale="70" zoomScaleNormal="70" workbookViewId="0">
      <selection activeCell="BI3" sqref="BI3:BK3"/>
    </sheetView>
  </sheetViews>
  <sheetFormatPr baseColWidth="10" defaultColWidth="19.42578125" defaultRowHeight="15" x14ac:dyDescent="0.25"/>
  <cols>
    <col min="1" max="1" width="29.42578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19.42578125" style="31" customWidth="1"/>
    <col min="34" max="51" width="11.28515625" style="31" customWidth="1"/>
    <col min="52" max="63" width="8.85546875" style="31" customWidth="1"/>
    <col min="64" max="16384" width="19.42578125" style="31"/>
  </cols>
  <sheetData>
    <row r="1" spans="1:63" ht="15.95" customHeight="1" x14ac:dyDescent="0.25">
      <c r="A1" s="528" t="s">
        <v>0</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c r="AQ1" s="528"/>
      <c r="AR1" s="528"/>
      <c r="AS1" s="528"/>
      <c r="AT1" s="528"/>
      <c r="AU1" s="528"/>
      <c r="AV1" s="528"/>
      <c r="AW1" s="528"/>
      <c r="AX1" s="528"/>
      <c r="AY1" s="528"/>
      <c r="AZ1" s="528"/>
      <c r="BA1" s="528"/>
      <c r="BB1" s="528"/>
      <c r="BC1" s="528"/>
      <c r="BD1" s="528"/>
      <c r="BE1" s="528"/>
      <c r="BF1" s="528"/>
      <c r="BG1" s="528"/>
      <c r="BH1" s="528"/>
      <c r="BI1" s="529" t="s">
        <v>237</v>
      </c>
      <c r="BJ1" s="529"/>
      <c r="BK1" s="529"/>
    </row>
    <row r="2" spans="1:63" ht="15.95" customHeight="1" x14ac:dyDescent="0.25">
      <c r="A2" s="528" t="s">
        <v>2</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28"/>
      <c r="AU2" s="528"/>
      <c r="AV2" s="528"/>
      <c r="AW2" s="528"/>
      <c r="AX2" s="528"/>
      <c r="AY2" s="528"/>
      <c r="AZ2" s="528"/>
      <c r="BA2" s="528"/>
      <c r="BB2" s="528"/>
      <c r="BC2" s="528"/>
      <c r="BD2" s="528"/>
      <c r="BE2" s="528"/>
      <c r="BF2" s="528"/>
      <c r="BG2" s="528"/>
      <c r="BH2" s="528"/>
      <c r="BI2" s="529" t="s">
        <v>3</v>
      </c>
      <c r="BJ2" s="529"/>
      <c r="BK2" s="529"/>
    </row>
    <row r="3" spans="1:63" ht="26.1" customHeight="1" x14ac:dyDescent="0.25">
      <c r="A3" s="528" t="s">
        <v>238</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8"/>
      <c r="BG3" s="528"/>
      <c r="BH3" s="528"/>
      <c r="BI3" s="529" t="s">
        <v>5</v>
      </c>
      <c r="BJ3" s="529"/>
      <c r="BK3" s="529"/>
    </row>
    <row r="4" spans="1:63" ht="15.95" customHeight="1" x14ac:dyDescent="0.25">
      <c r="A4" s="528" t="s">
        <v>239</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28"/>
      <c r="AO4" s="528"/>
      <c r="AP4" s="528"/>
      <c r="AQ4" s="528"/>
      <c r="AR4" s="528"/>
      <c r="AS4" s="528"/>
      <c r="AT4" s="528"/>
      <c r="AU4" s="528"/>
      <c r="AV4" s="528"/>
      <c r="AW4" s="528"/>
      <c r="AX4" s="528"/>
      <c r="AY4" s="528"/>
      <c r="AZ4" s="528"/>
      <c r="BA4" s="528"/>
      <c r="BB4" s="528"/>
      <c r="BC4" s="528"/>
      <c r="BD4" s="528"/>
      <c r="BE4" s="528"/>
      <c r="BF4" s="528"/>
      <c r="BG4" s="528"/>
      <c r="BH4" s="528"/>
      <c r="BI4" s="525" t="s">
        <v>240</v>
      </c>
      <c r="BJ4" s="526"/>
      <c r="BK4" s="527"/>
    </row>
    <row r="5" spans="1:63" ht="26.1" customHeight="1" x14ac:dyDescent="0.25">
      <c r="A5" s="530" t="s">
        <v>241</v>
      </c>
      <c r="B5" s="530"/>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G5" s="530" t="s">
        <v>242</v>
      </c>
      <c r="AH5" s="530"/>
      <c r="AI5" s="530"/>
      <c r="AJ5" s="530"/>
      <c r="AK5" s="530"/>
      <c r="AL5" s="530"/>
      <c r="AM5" s="530"/>
      <c r="AN5" s="530"/>
      <c r="AO5" s="530"/>
      <c r="AP5" s="530"/>
      <c r="AQ5" s="530"/>
      <c r="AR5" s="530"/>
      <c r="AS5" s="530"/>
      <c r="AT5" s="530"/>
      <c r="AU5" s="530"/>
      <c r="AV5" s="530"/>
      <c r="AW5" s="530"/>
      <c r="AX5" s="530"/>
      <c r="AY5" s="530"/>
      <c r="AZ5" s="530"/>
      <c r="BA5" s="530"/>
      <c r="BB5" s="530"/>
      <c r="BC5" s="530"/>
      <c r="BD5" s="530"/>
      <c r="BE5" s="530"/>
      <c r="BF5" s="530"/>
      <c r="BG5" s="530"/>
      <c r="BH5" s="530"/>
      <c r="BI5" s="531"/>
      <c r="BJ5" s="531"/>
      <c r="BK5" s="531"/>
    </row>
    <row r="6" spans="1:63" ht="31.5" customHeight="1" x14ac:dyDescent="0.25">
      <c r="A6" s="68" t="s">
        <v>243</v>
      </c>
      <c r="B6" s="536"/>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6"/>
      <c r="AS6" s="536"/>
      <c r="AT6" s="536"/>
      <c r="AU6" s="536"/>
      <c r="AV6" s="536"/>
      <c r="AW6" s="536"/>
      <c r="AX6" s="536"/>
      <c r="AY6" s="536"/>
      <c r="AZ6" s="536"/>
      <c r="BA6" s="536"/>
      <c r="BB6" s="536"/>
      <c r="BC6" s="536"/>
      <c r="BD6" s="536"/>
      <c r="BE6" s="536"/>
      <c r="BF6" s="536"/>
      <c r="BG6" s="536"/>
      <c r="BH6" s="536"/>
      <c r="BI6" s="536"/>
      <c r="BJ6" s="536"/>
      <c r="BK6" s="536"/>
    </row>
    <row r="7" spans="1:63" ht="31.5" customHeight="1" x14ac:dyDescent="0.25">
      <c r="A7" s="69" t="s">
        <v>244</v>
      </c>
      <c r="B7" s="534"/>
      <c r="C7" s="537"/>
      <c r="D7" s="537"/>
      <c r="E7" s="537"/>
      <c r="F7" s="537"/>
      <c r="G7" s="537"/>
      <c r="H7" s="537"/>
      <c r="I7" s="537"/>
      <c r="J7" s="537"/>
      <c r="K7" s="537"/>
      <c r="L7" s="537"/>
      <c r="M7" s="537"/>
      <c r="N7" s="537"/>
      <c r="O7" s="537"/>
      <c r="P7" s="537"/>
      <c r="Q7" s="537"/>
      <c r="R7" s="537"/>
      <c r="S7" s="537"/>
      <c r="T7" s="537"/>
      <c r="U7" s="537"/>
      <c r="V7" s="537"/>
      <c r="W7" s="537"/>
      <c r="X7" s="537"/>
      <c r="Y7" s="537"/>
      <c r="Z7" s="537"/>
      <c r="AA7" s="537"/>
      <c r="AB7" s="537"/>
      <c r="AC7" s="537"/>
      <c r="AD7" s="537"/>
      <c r="AE7" s="537"/>
      <c r="AF7" s="537"/>
      <c r="AG7" s="537"/>
      <c r="AH7" s="537"/>
      <c r="AI7" s="537"/>
      <c r="AJ7" s="537"/>
      <c r="AK7" s="537"/>
      <c r="AL7" s="537"/>
      <c r="AM7" s="537"/>
      <c r="AN7" s="537"/>
      <c r="AO7" s="537"/>
      <c r="AP7" s="537"/>
      <c r="AQ7" s="537"/>
      <c r="AR7" s="537"/>
      <c r="AS7" s="537"/>
      <c r="AT7" s="537"/>
      <c r="AU7" s="537"/>
      <c r="AV7" s="537"/>
      <c r="AW7" s="537"/>
      <c r="AX7" s="537"/>
      <c r="AY7" s="537"/>
      <c r="AZ7" s="537"/>
      <c r="BA7" s="537"/>
      <c r="BB7" s="537"/>
      <c r="BC7" s="537"/>
      <c r="BD7" s="537"/>
      <c r="BE7" s="537"/>
      <c r="BF7" s="537"/>
      <c r="BG7" s="537"/>
      <c r="BH7" s="537"/>
      <c r="BI7" s="537"/>
      <c r="BJ7" s="537"/>
      <c r="BK7" s="535"/>
    </row>
    <row r="8" spans="1:63" ht="18.75" customHeight="1" x14ac:dyDescent="0.25">
      <c r="A8" s="60"/>
      <c r="B8" s="60"/>
      <c r="C8" s="60"/>
      <c r="D8" s="60"/>
      <c r="E8" s="60"/>
      <c r="F8" s="60"/>
      <c r="G8" s="60"/>
      <c r="H8" s="60"/>
      <c r="I8" s="60"/>
      <c r="J8" s="60"/>
      <c r="K8" s="61"/>
      <c r="L8" s="61"/>
      <c r="M8" s="61"/>
      <c r="N8" s="61"/>
      <c r="O8" s="61"/>
      <c r="P8" s="61"/>
      <c r="Q8" s="61"/>
      <c r="R8" s="61"/>
      <c r="S8" s="61"/>
      <c r="T8" s="61"/>
      <c r="U8" s="61"/>
      <c r="V8" s="61"/>
      <c r="W8" s="61"/>
      <c r="X8" s="61"/>
      <c r="Y8" s="61"/>
      <c r="Z8" s="61"/>
      <c r="AA8" s="61"/>
      <c r="AB8" s="61"/>
      <c r="AC8" s="61"/>
      <c r="AD8" s="61"/>
      <c r="AE8" s="61"/>
      <c r="AG8" s="60"/>
      <c r="AH8" s="61"/>
      <c r="AI8" s="61"/>
      <c r="AJ8" s="61"/>
      <c r="AK8" s="61"/>
      <c r="AL8" s="61"/>
      <c r="AM8" s="61"/>
      <c r="AN8" s="61"/>
      <c r="AO8" s="61"/>
    </row>
    <row r="9" spans="1:63" ht="30" customHeight="1" x14ac:dyDescent="0.25">
      <c r="A9" s="532" t="s">
        <v>245</v>
      </c>
      <c r="B9" s="89" t="s">
        <v>28</v>
      </c>
      <c r="C9" s="89" t="s">
        <v>29</v>
      </c>
      <c r="D9" s="534" t="s">
        <v>30</v>
      </c>
      <c r="E9" s="535"/>
      <c r="F9" s="89" t="s">
        <v>31</v>
      </c>
      <c r="G9" s="89" t="s">
        <v>32</v>
      </c>
      <c r="H9" s="534" t="s">
        <v>33</v>
      </c>
      <c r="I9" s="535"/>
      <c r="J9" s="89" t="s">
        <v>34</v>
      </c>
      <c r="K9" s="89" t="s">
        <v>35</v>
      </c>
      <c r="L9" s="534" t="s">
        <v>36</v>
      </c>
      <c r="M9" s="535"/>
      <c r="N9" s="89" t="s">
        <v>37</v>
      </c>
      <c r="O9" s="89" t="s">
        <v>38</v>
      </c>
      <c r="P9" s="534" t="s">
        <v>39</v>
      </c>
      <c r="Q9" s="535"/>
      <c r="R9" s="534" t="s">
        <v>246</v>
      </c>
      <c r="S9" s="535"/>
      <c r="T9" s="534" t="s">
        <v>247</v>
      </c>
      <c r="U9" s="537"/>
      <c r="V9" s="537"/>
      <c r="W9" s="537"/>
      <c r="X9" s="537"/>
      <c r="Y9" s="535"/>
      <c r="Z9" s="534" t="s">
        <v>248</v>
      </c>
      <c r="AA9" s="537"/>
      <c r="AB9" s="537"/>
      <c r="AC9" s="537"/>
      <c r="AD9" s="537"/>
      <c r="AE9" s="535"/>
      <c r="AG9" s="532" t="s">
        <v>245</v>
      </c>
      <c r="AH9" s="89" t="s">
        <v>28</v>
      </c>
      <c r="AI9" s="89" t="s">
        <v>29</v>
      </c>
      <c r="AJ9" s="534" t="s">
        <v>30</v>
      </c>
      <c r="AK9" s="535"/>
      <c r="AL9" s="89" t="s">
        <v>31</v>
      </c>
      <c r="AM9" s="89" t="s">
        <v>32</v>
      </c>
      <c r="AN9" s="534" t="s">
        <v>33</v>
      </c>
      <c r="AO9" s="535"/>
      <c r="AP9" s="89" t="s">
        <v>34</v>
      </c>
      <c r="AQ9" s="89" t="s">
        <v>35</v>
      </c>
      <c r="AR9" s="534" t="s">
        <v>36</v>
      </c>
      <c r="AS9" s="535"/>
      <c r="AT9" s="89" t="s">
        <v>37</v>
      </c>
      <c r="AU9" s="89" t="s">
        <v>38</v>
      </c>
      <c r="AV9" s="534" t="s">
        <v>39</v>
      </c>
      <c r="AW9" s="535"/>
      <c r="AX9" s="534" t="s">
        <v>246</v>
      </c>
      <c r="AY9" s="535"/>
      <c r="AZ9" s="534" t="s">
        <v>247</v>
      </c>
      <c r="BA9" s="537"/>
      <c r="BB9" s="537"/>
      <c r="BC9" s="537"/>
      <c r="BD9" s="537"/>
      <c r="BE9" s="535"/>
      <c r="BF9" s="534" t="s">
        <v>248</v>
      </c>
      <c r="BG9" s="537"/>
      <c r="BH9" s="537"/>
      <c r="BI9" s="537"/>
      <c r="BJ9" s="537"/>
      <c r="BK9" s="535"/>
    </row>
    <row r="10" spans="1:63" ht="36" customHeight="1" x14ac:dyDescent="0.25">
      <c r="A10" s="533"/>
      <c r="B10" s="45" t="s">
        <v>249</v>
      </c>
      <c r="C10" s="45" t="s">
        <v>249</v>
      </c>
      <c r="D10" s="45" t="s">
        <v>249</v>
      </c>
      <c r="E10" s="45" t="s">
        <v>250</v>
      </c>
      <c r="F10" s="45" t="s">
        <v>249</v>
      </c>
      <c r="G10" s="45" t="s">
        <v>249</v>
      </c>
      <c r="H10" s="45" t="s">
        <v>249</v>
      </c>
      <c r="I10" s="45" t="s">
        <v>250</v>
      </c>
      <c r="J10" s="45" t="s">
        <v>249</v>
      </c>
      <c r="K10" s="45" t="s">
        <v>249</v>
      </c>
      <c r="L10" s="45" t="s">
        <v>249</v>
      </c>
      <c r="M10" s="45" t="s">
        <v>250</v>
      </c>
      <c r="N10" s="45" t="s">
        <v>249</v>
      </c>
      <c r="O10" s="45" t="s">
        <v>249</v>
      </c>
      <c r="P10" s="45" t="s">
        <v>249</v>
      </c>
      <c r="Q10" s="45" t="s">
        <v>250</v>
      </c>
      <c r="R10" s="45" t="s">
        <v>249</v>
      </c>
      <c r="S10" s="45" t="s">
        <v>250</v>
      </c>
      <c r="T10" s="83" t="s">
        <v>251</v>
      </c>
      <c r="U10" s="83" t="s">
        <v>252</v>
      </c>
      <c r="V10" s="83" t="s">
        <v>253</v>
      </c>
      <c r="W10" s="83" t="s">
        <v>254</v>
      </c>
      <c r="X10" s="84" t="s">
        <v>255</v>
      </c>
      <c r="Y10" s="83" t="s">
        <v>256</v>
      </c>
      <c r="Z10" s="45" t="s">
        <v>257</v>
      </c>
      <c r="AA10" s="62" t="s">
        <v>258</v>
      </c>
      <c r="AB10" s="45" t="s">
        <v>259</v>
      </c>
      <c r="AC10" s="45" t="s">
        <v>260</v>
      </c>
      <c r="AD10" s="45" t="s">
        <v>261</v>
      </c>
      <c r="AE10" s="45" t="s">
        <v>262</v>
      </c>
      <c r="AG10" s="533"/>
      <c r="AH10" s="45" t="s">
        <v>249</v>
      </c>
      <c r="AI10" s="45" t="s">
        <v>249</v>
      </c>
      <c r="AJ10" s="45" t="s">
        <v>249</v>
      </c>
      <c r="AK10" s="45" t="s">
        <v>250</v>
      </c>
      <c r="AL10" s="45" t="s">
        <v>249</v>
      </c>
      <c r="AM10" s="45" t="s">
        <v>249</v>
      </c>
      <c r="AN10" s="45" t="s">
        <v>249</v>
      </c>
      <c r="AO10" s="45" t="s">
        <v>250</v>
      </c>
      <c r="AP10" s="45" t="s">
        <v>249</v>
      </c>
      <c r="AQ10" s="45" t="s">
        <v>249</v>
      </c>
      <c r="AR10" s="45" t="s">
        <v>249</v>
      </c>
      <c r="AS10" s="45" t="s">
        <v>250</v>
      </c>
      <c r="AT10" s="45" t="s">
        <v>249</v>
      </c>
      <c r="AU10" s="45" t="s">
        <v>249</v>
      </c>
      <c r="AV10" s="45" t="s">
        <v>249</v>
      </c>
      <c r="AW10" s="45" t="s">
        <v>250</v>
      </c>
      <c r="AX10" s="45" t="s">
        <v>249</v>
      </c>
      <c r="AY10" s="45" t="s">
        <v>250</v>
      </c>
      <c r="AZ10" s="83" t="s">
        <v>251</v>
      </c>
      <c r="BA10" s="83" t="s">
        <v>252</v>
      </c>
      <c r="BB10" s="83" t="s">
        <v>253</v>
      </c>
      <c r="BC10" s="83" t="s">
        <v>254</v>
      </c>
      <c r="BD10" s="84" t="s">
        <v>255</v>
      </c>
      <c r="BE10" s="83" t="s">
        <v>256</v>
      </c>
      <c r="BF10" s="81" t="s">
        <v>257</v>
      </c>
      <c r="BG10" s="82" t="s">
        <v>258</v>
      </c>
      <c r="BH10" s="81" t="s">
        <v>259</v>
      </c>
      <c r="BI10" s="81" t="s">
        <v>260</v>
      </c>
      <c r="BJ10" s="81" t="s">
        <v>261</v>
      </c>
      <c r="BK10" s="81" t="s">
        <v>262</v>
      </c>
    </row>
    <row r="11" spans="1:63" x14ac:dyDescent="0.25">
      <c r="A11" s="63" t="s">
        <v>263</v>
      </c>
      <c r="B11" s="63"/>
      <c r="C11" s="63"/>
      <c r="D11" s="63"/>
      <c r="E11" s="93"/>
      <c r="F11" s="63"/>
      <c r="G11" s="63"/>
      <c r="H11" s="63"/>
      <c r="I11" s="93"/>
      <c r="J11" s="63"/>
      <c r="K11" s="63"/>
      <c r="L11" s="63"/>
      <c r="M11" s="93"/>
      <c r="N11" s="63"/>
      <c r="O11" s="63"/>
      <c r="P11" s="63"/>
      <c r="Q11" s="93"/>
      <c r="R11" s="86">
        <f t="shared" ref="R11:R31" si="0">B11+C11+D11+F11+G11+H11+J11+K11+L11+N11+O11+P11</f>
        <v>0</v>
      </c>
      <c r="S11" s="70">
        <f>+E11+I11+M11+Q11</f>
        <v>0</v>
      </c>
      <c r="T11" s="85"/>
      <c r="U11" s="85"/>
      <c r="V11" s="85"/>
      <c r="W11" s="85"/>
      <c r="X11" s="85"/>
      <c r="Y11" s="65"/>
      <c r="Z11" s="65"/>
      <c r="AA11" s="65"/>
      <c r="AB11" s="65"/>
      <c r="AC11" s="65"/>
      <c r="AD11" s="65"/>
      <c r="AE11" s="66"/>
      <c r="AG11" s="63" t="s">
        <v>263</v>
      </c>
      <c r="AH11" s="63"/>
      <c r="AI11" s="63"/>
      <c r="AJ11" s="63"/>
      <c r="AK11" s="93"/>
      <c r="AL11" s="63"/>
      <c r="AM11" s="63"/>
      <c r="AN11" s="63"/>
      <c r="AO11" s="93"/>
      <c r="AP11" s="63"/>
      <c r="AQ11" s="63"/>
      <c r="AR11" s="63"/>
      <c r="AS11" s="93"/>
      <c r="AT11" s="63"/>
      <c r="AU11" s="63"/>
      <c r="AV11" s="63"/>
      <c r="AW11" s="93"/>
      <c r="AX11" s="86">
        <f t="shared" ref="AX11:AX31" si="1">AH11+AI11+AJ11+AL11+AM11+AN11+AP11+AQ11+AR11+AT11+AU11+AV11</f>
        <v>0</v>
      </c>
      <c r="AY11" s="70">
        <f>+AK11+AO11+AS11+AW11</f>
        <v>0</v>
      </c>
      <c r="AZ11" s="65"/>
      <c r="BA11" s="65"/>
      <c r="BB11" s="65"/>
      <c r="BC11" s="65"/>
      <c r="BD11" s="65"/>
      <c r="BE11" s="65"/>
      <c r="BF11" s="65"/>
      <c r="BG11" s="65"/>
      <c r="BH11" s="65"/>
      <c r="BI11" s="65"/>
      <c r="BJ11" s="65"/>
      <c r="BK11" s="66"/>
    </row>
    <row r="12" spans="1:63" x14ac:dyDescent="0.25">
      <c r="A12" s="63" t="s">
        <v>264</v>
      </c>
      <c r="B12" s="63"/>
      <c r="C12" s="63"/>
      <c r="D12" s="63"/>
      <c r="E12" s="93"/>
      <c r="F12" s="63"/>
      <c r="G12" s="63"/>
      <c r="H12" s="63"/>
      <c r="I12" s="93"/>
      <c r="J12" s="63"/>
      <c r="K12" s="63"/>
      <c r="L12" s="63"/>
      <c r="M12" s="93"/>
      <c r="N12" s="63"/>
      <c r="O12" s="63"/>
      <c r="P12" s="63"/>
      <c r="Q12" s="93"/>
      <c r="R12" s="86">
        <f t="shared" si="0"/>
        <v>0</v>
      </c>
      <c r="S12" s="70">
        <f t="shared" ref="S12:S31" si="2">+E12+I12+M12+Q12</f>
        <v>0</v>
      </c>
      <c r="T12" s="85"/>
      <c r="U12" s="85"/>
      <c r="V12" s="85"/>
      <c r="W12" s="85"/>
      <c r="X12" s="85"/>
      <c r="Y12" s="65"/>
      <c r="Z12" s="65"/>
      <c r="AA12" s="65"/>
      <c r="AB12" s="65"/>
      <c r="AC12" s="65"/>
      <c r="AD12" s="65"/>
      <c r="AE12" s="65"/>
      <c r="AG12" s="63" t="s">
        <v>264</v>
      </c>
      <c r="AH12" s="63"/>
      <c r="AI12" s="63"/>
      <c r="AJ12" s="63"/>
      <c r="AK12" s="93"/>
      <c r="AL12" s="63"/>
      <c r="AM12" s="63"/>
      <c r="AN12" s="63"/>
      <c r="AO12" s="93"/>
      <c r="AP12" s="63"/>
      <c r="AQ12" s="63"/>
      <c r="AR12" s="63"/>
      <c r="AS12" s="93"/>
      <c r="AT12" s="63"/>
      <c r="AU12" s="63"/>
      <c r="AV12" s="63"/>
      <c r="AW12" s="93"/>
      <c r="AX12" s="86">
        <f t="shared" si="1"/>
        <v>0</v>
      </c>
      <c r="AY12" s="70">
        <f t="shared" ref="AY12:AY31" si="3">+AK12+AO12+AS12+AW12</f>
        <v>0</v>
      </c>
      <c r="AZ12" s="65"/>
      <c r="BA12" s="65"/>
      <c r="BB12" s="65"/>
      <c r="BC12" s="65"/>
      <c r="BD12" s="65"/>
      <c r="BE12" s="65"/>
      <c r="BF12" s="65"/>
      <c r="BG12" s="65"/>
      <c r="BH12" s="65"/>
      <c r="BI12" s="65"/>
      <c r="BJ12" s="65"/>
      <c r="BK12" s="65"/>
    </row>
    <row r="13" spans="1:63" x14ac:dyDescent="0.25">
      <c r="A13" s="63" t="s">
        <v>265</v>
      </c>
      <c r="B13" s="63"/>
      <c r="C13" s="63"/>
      <c r="D13" s="63"/>
      <c r="E13" s="93"/>
      <c r="F13" s="63"/>
      <c r="G13" s="63"/>
      <c r="H13" s="63"/>
      <c r="I13" s="93"/>
      <c r="J13" s="63"/>
      <c r="K13" s="63"/>
      <c r="L13" s="63"/>
      <c r="M13" s="93"/>
      <c r="N13" s="63"/>
      <c r="O13" s="63"/>
      <c r="P13" s="63"/>
      <c r="Q13" s="93"/>
      <c r="R13" s="86">
        <f t="shared" si="0"/>
        <v>0</v>
      </c>
      <c r="S13" s="70">
        <f t="shared" si="2"/>
        <v>0</v>
      </c>
      <c r="T13" s="85"/>
      <c r="U13" s="85"/>
      <c r="V13" s="85"/>
      <c r="W13" s="85"/>
      <c r="X13" s="85"/>
      <c r="Y13" s="65"/>
      <c r="Z13" s="65"/>
      <c r="AA13" s="65"/>
      <c r="AB13" s="65"/>
      <c r="AC13" s="65"/>
      <c r="AD13" s="65"/>
      <c r="AE13" s="65"/>
      <c r="AG13" s="63" t="s">
        <v>265</v>
      </c>
      <c r="AH13" s="63"/>
      <c r="AI13" s="63"/>
      <c r="AJ13" s="63"/>
      <c r="AK13" s="93"/>
      <c r="AL13" s="63"/>
      <c r="AM13" s="63"/>
      <c r="AN13" s="63"/>
      <c r="AO13" s="93"/>
      <c r="AP13" s="63"/>
      <c r="AQ13" s="63"/>
      <c r="AR13" s="63"/>
      <c r="AS13" s="93"/>
      <c r="AT13" s="63"/>
      <c r="AU13" s="63"/>
      <c r="AV13" s="63"/>
      <c r="AW13" s="93"/>
      <c r="AX13" s="86">
        <f t="shared" si="1"/>
        <v>0</v>
      </c>
      <c r="AY13" s="70">
        <f t="shared" si="3"/>
        <v>0</v>
      </c>
      <c r="AZ13" s="65"/>
      <c r="BA13" s="65"/>
      <c r="BB13" s="65"/>
      <c r="BC13" s="65"/>
      <c r="BD13" s="65"/>
      <c r="BE13" s="65"/>
      <c r="BF13" s="65"/>
      <c r="BG13" s="65"/>
      <c r="BH13" s="65"/>
      <c r="BI13" s="65"/>
      <c r="BJ13" s="65"/>
      <c r="BK13" s="65"/>
    </row>
    <row r="14" spans="1:63" x14ac:dyDescent="0.25">
      <c r="A14" s="63" t="s">
        <v>266</v>
      </c>
      <c r="B14" s="63"/>
      <c r="C14" s="63"/>
      <c r="D14" s="63"/>
      <c r="E14" s="93"/>
      <c r="F14" s="63"/>
      <c r="G14" s="63"/>
      <c r="H14" s="63"/>
      <c r="I14" s="93"/>
      <c r="J14" s="63"/>
      <c r="K14" s="63"/>
      <c r="L14" s="63"/>
      <c r="M14" s="93"/>
      <c r="N14" s="63"/>
      <c r="O14" s="63"/>
      <c r="P14" s="63"/>
      <c r="Q14" s="93"/>
      <c r="R14" s="86">
        <f t="shared" si="0"/>
        <v>0</v>
      </c>
      <c r="S14" s="70">
        <f t="shared" si="2"/>
        <v>0</v>
      </c>
      <c r="T14" s="85"/>
      <c r="U14" s="85"/>
      <c r="V14" s="85"/>
      <c r="W14" s="85"/>
      <c r="X14" s="85"/>
      <c r="Y14" s="65"/>
      <c r="Z14" s="65"/>
      <c r="AA14" s="65"/>
      <c r="AB14" s="65"/>
      <c r="AC14" s="65"/>
      <c r="AD14" s="65"/>
      <c r="AE14" s="65"/>
      <c r="AG14" s="63" t="s">
        <v>266</v>
      </c>
      <c r="AH14" s="63"/>
      <c r="AI14" s="63"/>
      <c r="AJ14" s="63"/>
      <c r="AK14" s="93"/>
      <c r="AL14" s="63"/>
      <c r="AM14" s="63"/>
      <c r="AN14" s="63"/>
      <c r="AO14" s="93"/>
      <c r="AP14" s="63"/>
      <c r="AQ14" s="63"/>
      <c r="AR14" s="63"/>
      <c r="AS14" s="93"/>
      <c r="AT14" s="63"/>
      <c r="AU14" s="63"/>
      <c r="AV14" s="63"/>
      <c r="AW14" s="93"/>
      <c r="AX14" s="86">
        <f t="shared" si="1"/>
        <v>0</v>
      </c>
      <c r="AY14" s="70">
        <f t="shared" si="3"/>
        <v>0</v>
      </c>
      <c r="AZ14" s="65"/>
      <c r="BA14" s="65"/>
      <c r="BB14" s="65"/>
      <c r="BC14" s="65"/>
      <c r="BD14" s="65"/>
      <c r="BE14" s="65"/>
      <c r="BF14" s="65"/>
      <c r="BG14" s="65"/>
      <c r="BH14" s="65"/>
      <c r="BI14" s="65"/>
      <c r="BJ14" s="65"/>
      <c r="BK14" s="65"/>
    </row>
    <row r="15" spans="1:63" x14ac:dyDescent="0.25">
      <c r="A15" s="63" t="s">
        <v>267</v>
      </c>
      <c r="B15" s="63"/>
      <c r="C15" s="63"/>
      <c r="D15" s="63"/>
      <c r="E15" s="93"/>
      <c r="F15" s="63"/>
      <c r="G15" s="63"/>
      <c r="H15" s="63"/>
      <c r="I15" s="93"/>
      <c r="J15" s="63"/>
      <c r="K15" s="63"/>
      <c r="L15" s="63"/>
      <c r="M15" s="93"/>
      <c r="N15" s="63"/>
      <c r="O15" s="63"/>
      <c r="P15" s="63"/>
      <c r="Q15" s="93"/>
      <c r="R15" s="86">
        <f t="shared" si="0"/>
        <v>0</v>
      </c>
      <c r="S15" s="70">
        <f t="shared" si="2"/>
        <v>0</v>
      </c>
      <c r="T15" s="85"/>
      <c r="U15" s="85"/>
      <c r="V15" s="85"/>
      <c r="W15" s="85"/>
      <c r="X15" s="85"/>
      <c r="Y15" s="65"/>
      <c r="Z15" s="65"/>
      <c r="AA15" s="65"/>
      <c r="AB15" s="65"/>
      <c r="AC15" s="65"/>
      <c r="AD15" s="65"/>
      <c r="AE15" s="65"/>
      <c r="AG15" s="63" t="s">
        <v>267</v>
      </c>
      <c r="AH15" s="63"/>
      <c r="AI15" s="63"/>
      <c r="AJ15" s="63"/>
      <c r="AK15" s="93"/>
      <c r="AL15" s="63"/>
      <c r="AM15" s="63"/>
      <c r="AN15" s="63"/>
      <c r="AO15" s="93"/>
      <c r="AP15" s="63"/>
      <c r="AQ15" s="63"/>
      <c r="AR15" s="63"/>
      <c r="AS15" s="93"/>
      <c r="AT15" s="63"/>
      <c r="AU15" s="63"/>
      <c r="AV15" s="63"/>
      <c r="AW15" s="93"/>
      <c r="AX15" s="86">
        <f t="shared" si="1"/>
        <v>0</v>
      </c>
      <c r="AY15" s="70">
        <f t="shared" si="3"/>
        <v>0</v>
      </c>
      <c r="AZ15" s="65"/>
      <c r="BA15" s="65"/>
      <c r="BB15" s="65"/>
      <c r="BC15" s="65"/>
      <c r="BD15" s="65"/>
      <c r="BE15" s="65"/>
      <c r="BF15" s="65"/>
      <c r="BG15" s="65"/>
      <c r="BH15" s="65"/>
      <c r="BI15" s="65"/>
      <c r="BJ15" s="65"/>
      <c r="BK15" s="65"/>
    </row>
    <row r="16" spans="1:63" x14ac:dyDescent="0.25">
      <c r="A16" s="63" t="s">
        <v>268</v>
      </c>
      <c r="B16" s="63"/>
      <c r="C16" s="63"/>
      <c r="D16" s="63"/>
      <c r="E16" s="93"/>
      <c r="F16" s="63"/>
      <c r="G16" s="63"/>
      <c r="H16" s="63"/>
      <c r="I16" s="93"/>
      <c r="J16" s="63"/>
      <c r="K16" s="63"/>
      <c r="L16" s="63"/>
      <c r="M16" s="93"/>
      <c r="N16" s="63"/>
      <c r="O16" s="63"/>
      <c r="P16" s="63"/>
      <c r="Q16" s="93"/>
      <c r="R16" s="86">
        <f t="shared" si="0"/>
        <v>0</v>
      </c>
      <c r="S16" s="70">
        <f t="shared" si="2"/>
        <v>0</v>
      </c>
      <c r="T16" s="85"/>
      <c r="U16" s="85"/>
      <c r="V16" s="85"/>
      <c r="W16" s="85"/>
      <c r="X16" s="85"/>
      <c r="Y16" s="65"/>
      <c r="Z16" s="65"/>
      <c r="AA16" s="65"/>
      <c r="AB16" s="65"/>
      <c r="AC16" s="65"/>
      <c r="AD16" s="65"/>
      <c r="AE16" s="65"/>
      <c r="AG16" s="63" t="s">
        <v>268</v>
      </c>
      <c r="AH16" s="63"/>
      <c r="AI16" s="63"/>
      <c r="AJ16" s="63"/>
      <c r="AK16" s="93"/>
      <c r="AL16" s="63"/>
      <c r="AM16" s="63"/>
      <c r="AN16" s="63"/>
      <c r="AO16" s="93"/>
      <c r="AP16" s="63"/>
      <c r="AQ16" s="63"/>
      <c r="AR16" s="63"/>
      <c r="AS16" s="93"/>
      <c r="AT16" s="63"/>
      <c r="AU16" s="63"/>
      <c r="AV16" s="63"/>
      <c r="AW16" s="93"/>
      <c r="AX16" s="86">
        <f t="shared" si="1"/>
        <v>0</v>
      </c>
      <c r="AY16" s="70">
        <f t="shared" si="3"/>
        <v>0</v>
      </c>
      <c r="AZ16" s="65"/>
      <c r="BA16" s="65"/>
      <c r="BB16" s="65"/>
      <c r="BC16" s="65"/>
      <c r="BD16" s="65"/>
      <c r="BE16" s="65"/>
      <c r="BF16" s="65"/>
      <c r="BG16" s="65"/>
      <c r="BH16" s="65"/>
      <c r="BI16" s="65"/>
      <c r="BJ16" s="65"/>
      <c r="BK16" s="65"/>
    </row>
    <row r="17" spans="1:63" x14ac:dyDescent="0.25">
      <c r="A17" s="63" t="s">
        <v>269</v>
      </c>
      <c r="B17" s="63"/>
      <c r="C17" s="63"/>
      <c r="D17" s="63"/>
      <c r="E17" s="93"/>
      <c r="F17" s="63"/>
      <c r="G17" s="63"/>
      <c r="H17" s="63"/>
      <c r="I17" s="93"/>
      <c r="J17" s="63"/>
      <c r="K17" s="63"/>
      <c r="L17" s="63"/>
      <c r="M17" s="93"/>
      <c r="N17" s="63"/>
      <c r="O17" s="63"/>
      <c r="P17" s="63"/>
      <c r="Q17" s="93"/>
      <c r="R17" s="86">
        <f t="shared" si="0"/>
        <v>0</v>
      </c>
      <c r="S17" s="70">
        <f t="shared" si="2"/>
        <v>0</v>
      </c>
      <c r="T17" s="85"/>
      <c r="U17" s="85"/>
      <c r="V17" s="85"/>
      <c r="W17" s="85"/>
      <c r="X17" s="85"/>
      <c r="Y17" s="65"/>
      <c r="Z17" s="65"/>
      <c r="AA17" s="65"/>
      <c r="AB17" s="65"/>
      <c r="AC17" s="65"/>
      <c r="AD17" s="65"/>
      <c r="AE17" s="65"/>
      <c r="AG17" s="63" t="s">
        <v>269</v>
      </c>
      <c r="AH17" s="63"/>
      <c r="AI17" s="63"/>
      <c r="AJ17" s="63"/>
      <c r="AK17" s="93"/>
      <c r="AL17" s="63"/>
      <c r="AM17" s="63"/>
      <c r="AN17" s="63"/>
      <c r="AO17" s="93"/>
      <c r="AP17" s="63"/>
      <c r="AQ17" s="63"/>
      <c r="AR17" s="63"/>
      <c r="AS17" s="93"/>
      <c r="AT17" s="63"/>
      <c r="AU17" s="63"/>
      <c r="AV17" s="63"/>
      <c r="AW17" s="93"/>
      <c r="AX17" s="86">
        <f t="shared" si="1"/>
        <v>0</v>
      </c>
      <c r="AY17" s="70">
        <f t="shared" si="3"/>
        <v>0</v>
      </c>
      <c r="AZ17" s="65"/>
      <c r="BA17" s="65"/>
      <c r="BB17" s="65"/>
      <c r="BC17" s="65"/>
      <c r="BD17" s="65"/>
      <c r="BE17" s="65"/>
      <c r="BF17" s="65"/>
      <c r="BG17" s="65"/>
      <c r="BH17" s="65"/>
      <c r="BI17" s="65"/>
      <c r="BJ17" s="65"/>
      <c r="BK17" s="65"/>
    </row>
    <row r="18" spans="1:63" x14ac:dyDescent="0.25">
      <c r="A18" s="63" t="s">
        <v>270</v>
      </c>
      <c r="B18" s="63"/>
      <c r="C18" s="63"/>
      <c r="D18" s="63"/>
      <c r="E18" s="93"/>
      <c r="F18" s="63"/>
      <c r="G18" s="63"/>
      <c r="H18" s="63"/>
      <c r="I18" s="93"/>
      <c r="J18" s="63"/>
      <c r="K18" s="63"/>
      <c r="L18" s="63"/>
      <c r="M18" s="93"/>
      <c r="N18" s="63"/>
      <c r="O18" s="63"/>
      <c r="P18" s="63"/>
      <c r="Q18" s="93"/>
      <c r="R18" s="86">
        <f t="shared" si="0"/>
        <v>0</v>
      </c>
      <c r="S18" s="70">
        <f t="shared" si="2"/>
        <v>0</v>
      </c>
      <c r="T18" s="85"/>
      <c r="U18" s="85"/>
      <c r="V18" s="85"/>
      <c r="W18" s="85"/>
      <c r="X18" s="85"/>
      <c r="Y18" s="65"/>
      <c r="Z18" s="65"/>
      <c r="AA18" s="65"/>
      <c r="AB18" s="65"/>
      <c r="AC18" s="65"/>
      <c r="AD18" s="65"/>
      <c r="AE18" s="65"/>
      <c r="AG18" s="63" t="s">
        <v>270</v>
      </c>
      <c r="AH18" s="63"/>
      <c r="AI18" s="63"/>
      <c r="AJ18" s="63"/>
      <c r="AK18" s="93"/>
      <c r="AL18" s="63"/>
      <c r="AM18" s="63"/>
      <c r="AN18" s="63"/>
      <c r="AO18" s="93"/>
      <c r="AP18" s="63"/>
      <c r="AQ18" s="63"/>
      <c r="AR18" s="63"/>
      <c r="AS18" s="93"/>
      <c r="AT18" s="63"/>
      <c r="AU18" s="63"/>
      <c r="AV18" s="63"/>
      <c r="AW18" s="93"/>
      <c r="AX18" s="86">
        <f t="shared" si="1"/>
        <v>0</v>
      </c>
      <c r="AY18" s="70">
        <f t="shared" si="3"/>
        <v>0</v>
      </c>
      <c r="AZ18" s="65"/>
      <c r="BA18" s="65"/>
      <c r="BB18" s="65"/>
      <c r="BC18" s="65"/>
      <c r="BD18" s="65"/>
      <c r="BE18" s="65"/>
      <c r="BF18" s="65"/>
      <c r="BG18" s="65"/>
      <c r="BH18" s="65"/>
      <c r="BI18" s="65"/>
      <c r="BJ18" s="65"/>
      <c r="BK18" s="65"/>
    </row>
    <row r="19" spans="1:63" x14ac:dyDescent="0.25">
      <c r="A19" s="63" t="s">
        <v>271</v>
      </c>
      <c r="B19" s="63"/>
      <c r="C19" s="63"/>
      <c r="D19" s="63"/>
      <c r="E19" s="93"/>
      <c r="F19" s="63"/>
      <c r="G19" s="63"/>
      <c r="H19" s="63"/>
      <c r="I19" s="93"/>
      <c r="J19" s="63"/>
      <c r="K19" s="63"/>
      <c r="L19" s="63"/>
      <c r="M19" s="93"/>
      <c r="N19" s="63"/>
      <c r="O19" s="63"/>
      <c r="P19" s="63"/>
      <c r="Q19" s="93"/>
      <c r="R19" s="86">
        <f t="shared" si="0"/>
        <v>0</v>
      </c>
      <c r="S19" s="70">
        <f t="shared" si="2"/>
        <v>0</v>
      </c>
      <c r="T19" s="85"/>
      <c r="U19" s="85"/>
      <c r="V19" s="85"/>
      <c r="W19" s="85"/>
      <c r="X19" s="85"/>
      <c r="Y19" s="65"/>
      <c r="Z19" s="65"/>
      <c r="AA19" s="65"/>
      <c r="AB19" s="65"/>
      <c r="AC19" s="65"/>
      <c r="AD19" s="65"/>
      <c r="AE19" s="65"/>
      <c r="AG19" s="63" t="s">
        <v>271</v>
      </c>
      <c r="AH19" s="63"/>
      <c r="AI19" s="63"/>
      <c r="AJ19" s="63"/>
      <c r="AK19" s="93"/>
      <c r="AL19" s="63"/>
      <c r="AM19" s="63"/>
      <c r="AN19" s="63"/>
      <c r="AO19" s="93"/>
      <c r="AP19" s="63"/>
      <c r="AQ19" s="63"/>
      <c r="AR19" s="63"/>
      <c r="AS19" s="93"/>
      <c r="AT19" s="63"/>
      <c r="AU19" s="63"/>
      <c r="AV19" s="63"/>
      <c r="AW19" s="93"/>
      <c r="AX19" s="86">
        <f t="shared" si="1"/>
        <v>0</v>
      </c>
      <c r="AY19" s="70">
        <f t="shared" si="3"/>
        <v>0</v>
      </c>
      <c r="AZ19" s="65"/>
      <c r="BA19" s="65"/>
      <c r="BB19" s="65"/>
      <c r="BC19" s="65"/>
      <c r="BD19" s="65"/>
      <c r="BE19" s="65"/>
      <c r="BF19" s="65"/>
      <c r="BG19" s="65"/>
      <c r="BH19" s="65"/>
      <c r="BI19" s="63"/>
      <c r="BJ19" s="63"/>
      <c r="BK19" s="63"/>
    </row>
    <row r="20" spans="1:63" x14ac:dyDescent="0.25">
      <c r="A20" s="63" t="s">
        <v>272</v>
      </c>
      <c r="B20" s="63"/>
      <c r="C20" s="63"/>
      <c r="D20" s="63"/>
      <c r="E20" s="93"/>
      <c r="F20" s="63"/>
      <c r="G20" s="63"/>
      <c r="H20" s="63"/>
      <c r="I20" s="93"/>
      <c r="J20" s="63"/>
      <c r="K20" s="63"/>
      <c r="L20" s="63"/>
      <c r="M20" s="93"/>
      <c r="N20" s="63"/>
      <c r="O20" s="63"/>
      <c r="P20" s="63"/>
      <c r="Q20" s="93"/>
      <c r="R20" s="86">
        <f t="shared" si="0"/>
        <v>0</v>
      </c>
      <c r="S20" s="70">
        <f t="shared" si="2"/>
        <v>0</v>
      </c>
      <c r="T20" s="85"/>
      <c r="U20" s="85"/>
      <c r="V20" s="85"/>
      <c r="W20" s="85"/>
      <c r="X20" s="85"/>
      <c r="Y20" s="65"/>
      <c r="Z20" s="65"/>
      <c r="AA20" s="65"/>
      <c r="AB20" s="65"/>
      <c r="AC20" s="65"/>
      <c r="AD20" s="65"/>
      <c r="AE20" s="65"/>
      <c r="AG20" s="63" t="s">
        <v>272</v>
      </c>
      <c r="AH20" s="63"/>
      <c r="AI20" s="63"/>
      <c r="AJ20" s="63"/>
      <c r="AK20" s="93"/>
      <c r="AL20" s="63"/>
      <c r="AM20" s="63"/>
      <c r="AN20" s="63"/>
      <c r="AO20" s="93"/>
      <c r="AP20" s="63"/>
      <c r="AQ20" s="63"/>
      <c r="AR20" s="63"/>
      <c r="AS20" s="93"/>
      <c r="AT20" s="63"/>
      <c r="AU20" s="63"/>
      <c r="AV20" s="63"/>
      <c r="AW20" s="93"/>
      <c r="AX20" s="86">
        <f t="shared" si="1"/>
        <v>0</v>
      </c>
      <c r="AY20" s="70">
        <f t="shared" si="3"/>
        <v>0</v>
      </c>
      <c r="AZ20" s="65"/>
      <c r="BA20" s="65"/>
      <c r="BB20" s="65"/>
      <c r="BC20" s="65"/>
      <c r="BD20" s="65"/>
      <c r="BE20" s="65"/>
      <c r="BF20" s="65"/>
      <c r="BG20" s="65"/>
      <c r="BH20" s="65"/>
      <c r="BI20" s="63"/>
      <c r="BJ20" s="63"/>
      <c r="BK20" s="63"/>
    </row>
    <row r="21" spans="1:63" x14ac:dyDescent="0.25">
      <c r="A21" s="63" t="s">
        <v>273</v>
      </c>
      <c r="B21" s="63"/>
      <c r="C21" s="63"/>
      <c r="D21" s="63"/>
      <c r="E21" s="93"/>
      <c r="F21" s="63"/>
      <c r="G21" s="63"/>
      <c r="H21" s="63"/>
      <c r="I21" s="93"/>
      <c r="J21" s="63"/>
      <c r="K21" s="63"/>
      <c r="L21" s="63"/>
      <c r="M21" s="93"/>
      <c r="N21" s="63"/>
      <c r="O21" s="63"/>
      <c r="P21" s="63"/>
      <c r="Q21" s="93"/>
      <c r="R21" s="86">
        <f t="shared" si="0"/>
        <v>0</v>
      </c>
      <c r="S21" s="70">
        <f t="shared" si="2"/>
        <v>0</v>
      </c>
      <c r="T21" s="85"/>
      <c r="U21" s="85"/>
      <c r="V21" s="85"/>
      <c r="W21" s="85"/>
      <c r="X21" s="85"/>
      <c r="Y21" s="65"/>
      <c r="Z21" s="65"/>
      <c r="AA21" s="65"/>
      <c r="AB21" s="65"/>
      <c r="AC21" s="65"/>
      <c r="AD21" s="65"/>
      <c r="AE21" s="65"/>
      <c r="AG21" s="63" t="s">
        <v>273</v>
      </c>
      <c r="AH21" s="63"/>
      <c r="AI21" s="63"/>
      <c r="AJ21" s="63"/>
      <c r="AK21" s="93"/>
      <c r="AL21" s="63"/>
      <c r="AM21" s="63"/>
      <c r="AN21" s="63"/>
      <c r="AO21" s="93"/>
      <c r="AP21" s="63"/>
      <c r="AQ21" s="63"/>
      <c r="AR21" s="63"/>
      <c r="AS21" s="93"/>
      <c r="AT21" s="63"/>
      <c r="AU21" s="63"/>
      <c r="AV21" s="63"/>
      <c r="AW21" s="93"/>
      <c r="AX21" s="86">
        <f t="shared" si="1"/>
        <v>0</v>
      </c>
      <c r="AY21" s="70">
        <f t="shared" si="3"/>
        <v>0</v>
      </c>
      <c r="AZ21" s="65"/>
      <c r="BA21" s="65"/>
      <c r="BB21" s="65"/>
      <c r="BC21" s="65"/>
      <c r="BD21" s="65"/>
      <c r="BE21" s="65"/>
      <c r="BF21" s="65"/>
      <c r="BG21" s="65"/>
      <c r="BH21" s="65"/>
      <c r="BI21" s="63"/>
      <c r="BJ21" s="63"/>
      <c r="BK21" s="63"/>
    </row>
    <row r="22" spans="1:63" x14ac:dyDescent="0.25">
      <c r="A22" s="63" t="s">
        <v>274</v>
      </c>
      <c r="B22" s="63"/>
      <c r="C22" s="63"/>
      <c r="D22" s="63"/>
      <c r="E22" s="93"/>
      <c r="F22" s="63"/>
      <c r="G22" s="63"/>
      <c r="H22" s="63"/>
      <c r="I22" s="93"/>
      <c r="J22" s="63"/>
      <c r="K22" s="63"/>
      <c r="L22" s="63"/>
      <c r="M22" s="93"/>
      <c r="N22" s="63"/>
      <c r="O22" s="63"/>
      <c r="P22" s="63"/>
      <c r="Q22" s="93"/>
      <c r="R22" s="86">
        <f t="shared" si="0"/>
        <v>0</v>
      </c>
      <c r="S22" s="70">
        <f t="shared" si="2"/>
        <v>0</v>
      </c>
      <c r="T22" s="85"/>
      <c r="U22" s="85"/>
      <c r="V22" s="85"/>
      <c r="W22" s="85"/>
      <c r="X22" s="85"/>
      <c r="Y22" s="65"/>
      <c r="Z22" s="65"/>
      <c r="AA22" s="65"/>
      <c r="AB22" s="65"/>
      <c r="AC22" s="65"/>
      <c r="AD22" s="65"/>
      <c r="AE22" s="65"/>
      <c r="AG22" s="63" t="s">
        <v>274</v>
      </c>
      <c r="AH22" s="63"/>
      <c r="AI22" s="63"/>
      <c r="AJ22" s="63"/>
      <c r="AK22" s="93"/>
      <c r="AL22" s="63"/>
      <c r="AM22" s="63"/>
      <c r="AN22" s="63"/>
      <c r="AO22" s="93"/>
      <c r="AP22" s="63"/>
      <c r="AQ22" s="63"/>
      <c r="AR22" s="63"/>
      <c r="AS22" s="93"/>
      <c r="AT22" s="63"/>
      <c r="AU22" s="63"/>
      <c r="AV22" s="63"/>
      <c r="AW22" s="93"/>
      <c r="AX22" s="86">
        <f t="shared" si="1"/>
        <v>0</v>
      </c>
      <c r="AY22" s="70">
        <f t="shared" si="3"/>
        <v>0</v>
      </c>
      <c r="AZ22" s="65"/>
      <c r="BA22" s="65"/>
      <c r="BB22" s="65"/>
      <c r="BC22" s="65"/>
      <c r="BD22" s="65"/>
      <c r="BE22" s="65"/>
      <c r="BF22" s="65"/>
      <c r="BG22" s="65"/>
      <c r="BH22" s="65"/>
      <c r="BI22" s="65"/>
      <c r="BJ22" s="65"/>
      <c r="BK22" s="65"/>
    </row>
    <row r="23" spans="1:63" x14ac:dyDescent="0.25">
      <c r="A23" s="63" t="s">
        <v>275</v>
      </c>
      <c r="B23" s="63"/>
      <c r="C23" s="63"/>
      <c r="D23" s="63"/>
      <c r="E23" s="93"/>
      <c r="F23" s="63"/>
      <c r="G23" s="63"/>
      <c r="H23" s="63"/>
      <c r="I23" s="93"/>
      <c r="J23" s="63"/>
      <c r="K23" s="63"/>
      <c r="L23" s="63"/>
      <c r="M23" s="93"/>
      <c r="N23" s="63"/>
      <c r="O23" s="63"/>
      <c r="P23" s="63"/>
      <c r="Q23" s="93"/>
      <c r="R23" s="86">
        <f t="shared" si="0"/>
        <v>0</v>
      </c>
      <c r="S23" s="70">
        <f t="shared" si="2"/>
        <v>0</v>
      </c>
      <c r="T23" s="85"/>
      <c r="U23" s="85"/>
      <c r="V23" s="85"/>
      <c r="W23" s="85"/>
      <c r="X23" s="85"/>
      <c r="Y23" s="65"/>
      <c r="Z23" s="65"/>
      <c r="AA23" s="65"/>
      <c r="AB23" s="65"/>
      <c r="AC23" s="65"/>
      <c r="AD23" s="65"/>
      <c r="AE23" s="65"/>
      <c r="AG23" s="63" t="s">
        <v>275</v>
      </c>
      <c r="AH23" s="63"/>
      <c r="AI23" s="63"/>
      <c r="AJ23" s="63"/>
      <c r="AK23" s="93"/>
      <c r="AL23" s="63"/>
      <c r="AM23" s="63"/>
      <c r="AN23" s="63"/>
      <c r="AO23" s="93"/>
      <c r="AP23" s="63"/>
      <c r="AQ23" s="63"/>
      <c r="AR23" s="63"/>
      <c r="AS23" s="93"/>
      <c r="AT23" s="63"/>
      <c r="AU23" s="63"/>
      <c r="AV23" s="63"/>
      <c r="AW23" s="93"/>
      <c r="AX23" s="86">
        <f t="shared" si="1"/>
        <v>0</v>
      </c>
      <c r="AY23" s="70">
        <f t="shared" si="3"/>
        <v>0</v>
      </c>
      <c r="AZ23" s="65"/>
      <c r="BA23" s="65"/>
      <c r="BB23" s="65"/>
      <c r="BC23" s="65"/>
      <c r="BD23" s="65"/>
      <c r="BE23" s="65"/>
      <c r="BF23" s="65"/>
      <c r="BG23" s="65"/>
      <c r="BH23" s="65"/>
      <c r="BI23" s="65"/>
      <c r="BJ23" s="65"/>
      <c r="BK23" s="65"/>
    </row>
    <row r="24" spans="1:63" x14ac:dyDescent="0.25">
      <c r="A24" s="63" t="s">
        <v>276</v>
      </c>
      <c r="B24" s="63"/>
      <c r="C24" s="63"/>
      <c r="D24" s="63"/>
      <c r="E24" s="93"/>
      <c r="F24" s="63"/>
      <c r="G24" s="63"/>
      <c r="H24" s="63"/>
      <c r="I24" s="93"/>
      <c r="J24" s="63"/>
      <c r="K24" s="63"/>
      <c r="L24" s="63"/>
      <c r="M24" s="93"/>
      <c r="N24" s="63"/>
      <c r="O24" s="63"/>
      <c r="P24" s="63"/>
      <c r="Q24" s="93"/>
      <c r="R24" s="86">
        <f t="shared" si="0"/>
        <v>0</v>
      </c>
      <c r="S24" s="70">
        <f t="shared" si="2"/>
        <v>0</v>
      </c>
      <c r="T24" s="85"/>
      <c r="U24" s="85"/>
      <c r="V24" s="85"/>
      <c r="W24" s="85"/>
      <c r="X24" s="85"/>
      <c r="Y24" s="65"/>
      <c r="Z24" s="65"/>
      <c r="AA24" s="65"/>
      <c r="AB24" s="65"/>
      <c r="AC24" s="65"/>
      <c r="AD24" s="65"/>
      <c r="AE24" s="65"/>
      <c r="AG24" s="63" t="s">
        <v>276</v>
      </c>
      <c r="AH24" s="63"/>
      <c r="AI24" s="63"/>
      <c r="AJ24" s="63"/>
      <c r="AK24" s="93"/>
      <c r="AL24" s="63"/>
      <c r="AM24" s="63"/>
      <c r="AN24" s="63"/>
      <c r="AO24" s="93"/>
      <c r="AP24" s="63"/>
      <c r="AQ24" s="63"/>
      <c r="AR24" s="63"/>
      <c r="AS24" s="93"/>
      <c r="AT24" s="63"/>
      <c r="AU24" s="63"/>
      <c r="AV24" s="63"/>
      <c r="AW24" s="93"/>
      <c r="AX24" s="86">
        <f t="shared" si="1"/>
        <v>0</v>
      </c>
      <c r="AY24" s="70">
        <f t="shared" si="3"/>
        <v>0</v>
      </c>
      <c r="AZ24" s="65"/>
      <c r="BA24" s="65"/>
      <c r="BB24" s="65"/>
      <c r="BC24" s="65"/>
      <c r="BD24" s="65"/>
      <c r="BE24" s="65"/>
      <c r="BF24" s="65"/>
      <c r="BG24" s="65"/>
      <c r="BH24" s="65"/>
      <c r="BI24" s="65"/>
      <c r="BJ24" s="65"/>
      <c r="BK24" s="65"/>
    </row>
    <row r="25" spans="1:63" x14ac:dyDescent="0.25">
      <c r="A25" s="63" t="s">
        <v>277</v>
      </c>
      <c r="B25" s="63"/>
      <c r="C25" s="63"/>
      <c r="D25" s="63"/>
      <c r="E25" s="93"/>
      <c r="F25" s="63"/>
      <c r="G25" s="63"/>
      <c r="H25" s="63"/>
      <c r="I25" s="93"/>
      <c r="J25" s="63"/>
      <c r="K25" s="63"/>
      <c r="L25" s="63"/>
      <c r="M25" s="93"/>
      <c r="N25" s="63"/>
      <c r="O25" s="63"/>
      <c r="P25" s="63"/>
      <c r="Q25" s="93"/>
      <c r="R25" s="86">
        <f t="shared" si="0"/>
        <v>0</v>
      </c>
      <c r="S25" s="70">
        <f t="shared" si="2"/>
        <v>0</v>
      </c>
      <c r="T25" s="85"/>
      <c r="U25" s="85"/>
      <c r="V25" s="85"/>
      <c r="W25" s="85"/>
      <c r="X25" s="85"/>
      <c r="Y25" s="65"/>
      <c r="Z25" s="65"/>
      <c r="AA25" s="65"/>
      <c r="AB25" s="65"/>
      <c r="AC25" s="65"/>
      <c r="AD25" s="65"/>
      <c r="AE25" s="65"/>
      <c r="AG25" s="63" t="s">
        <v>277</v>
      </c>
      <c r="AH25" s="63"/>
      <c r="AI25" s="63"/>
      <c r="AJ25" s="63"/>
      <c r="AK25" s="93"/>
      <c r="AL25" s="63"/>
      <c r="AM25" s="63"/>
      <c r="AN25" s="63"/>
      <c r="AO25" s="93"/>
      <c r="AP25" s="63"/>
      <c r="AQ25" s="63"/>
      <c r="AR25" s="63"/>
      <c r="AS25" s="93"/>
      <c r="AT25" s="63"/>
      <c r="AU25" s="63"/>
      <c r="AV25" s="63"/>
      <c r="AW25" s="93"/>
      <c r="AX25" s="86">
        <f t="shared" si="1"/>
        <v>0</v>
      </c>
      <c r="AY25" s="70">
        <f t="shared" si="3"/>
        <v>0</v>
      </c>
      <c r="AZ25" s="65"/>
      <c r="BA25" s="65"/>
      <c r="BB25" s="65"/>
      <c r="BC25" s="65"/>
      <c r="BD25" s="65"/>
      <c r="BE25" s="65"/>
      <c r="BF25" s="65"/>
      <c r="BG25" s="65"/>
      <c r="BH25" s="65"/>
      <c r="BI25" s="65"/>
      <c r="BJ25" s="65"/>
      <c r="BK25" s="65"/>
    </row>
    <row r="26" spans="1:63" x14ac:dyDescent="0.25">
      <c r="A26" s="63" t="s">
        <v>278</v>
      </c>
      <c r="B26" s="63"/>
      <c r="C26" s="63"/>
      <c r="D26" s="63"/>
      <c r="E26" s="93"/>
      <c r="F26" s="63"/>
      <c r="G26" s="63"/>
      <c r="H26" s="63"/>
      <c r="I26" s="93"/>
      <c r="J26" s="63"/>
      <c r="K26" s="63"/>
      <c r="L26" s="63"/>
      <c r="M26" s="93"/>
      <c r="N26" s="63"/>
      <c r="O26" s="63"/>
      <c r="P26" s="63"/>
      <c r="Q26" s="93"/>
      <c r="R26" s="86">
        <f t="shared" si="0"/>
        <v>0</v>
      </c>
      <c r="S26" s="70">
        <f t="shared" si="2"/>
        <v>0</v>
      </c>
      <c r="T26" s="85"/>
      <c r="U26" s="85"/>
      <c r="V26" s="85"/>
      <c r="W26" s="85"/>
      <c r="X26" s="85"/>
      <c r="Y26" s="65"/>
      <c r="Z26" s="65"/>
      <c r="AA26" s="65"/>
      <c r="AB26" s="65"/>
      <c r="AC26" s="65"/>
      <c r="AD26" s="65"/>
      <c r="AE26" s="65"/>
      <c r="AG26" s="63" t="s">
        <v>278</v>
      </c>
      <c r="AH26" s="63"/>
      <c r="AI26" s="63"/>
      <c r="AJ26" s="63"/>
      <c r="AK26" s="93"/>
      <c r="AL26" s="63"/>
      <c r="AM26" s="63"/>
      <c r="AN26" s="63"/>
      <c r="AO26" s="93"/>
      <c r="AP26" s="63"/>
      <c r="AQ26" s="63"/>
      <c r="AR26" s="63"/>
      <c r="AS26" s="93"/>
      <c r="AT26" s="63"/>
      <c r="AU26" s="63"/>
      <c r="AV26" s="63"/>
      <c r="AW26" s="93"/>
      <c r="AX26" s="86">
        <f t="shared" si="1"/>
        <v>0</v>
      </c>
      <c r="AY26" s="70">
        <f t="shared" si="3"/>
        <v>0</v>
      </c>
      <c r="AZ26" s="65"/>
      <c r="BA26" s="65"/>
      <c r="BB26" s="65"/>
      <c r="BC26" s="65"/>
      <c r="BD26" s="65"/>
      <c r="BE26" s="65"/>
      <c r="BF26" s="65"/>
      <c r="BG26" s="65"/>
      <c r="BH26" s="65"/>
      <c r="BI26" s="65"/>
      <c r="BJ26" s="65"/>
      <c r="BK26" s="65"/>
    </row>
    <row r="27" spans="1:63" x14ac:dyDescent="0.25">
      <c r="A27" s="63" t="s">
        <v>279</v>
      </c>
      <c r="B27" s="63"/>
      <c r="C27" s="63"/>
      <c r="D27" s="63"/>
      <c r="E27" s="93"/>
      <c r="F27" s="63"/>
      <c r="G27" s="63"/>
      <c r="H27" s="63"/>
      <c r="I27" s="93"/>
      <c r="J27" s="63"/>
      <c r="K27" s="63"/>
      <c r="L27" s="63"/>
      <c r="M27" s="93"/>
      <c r="N27" s="63"/>
      <c r="O27" s="63"/>
      <c r="P27" s="63"/>
      <c r="Q27" s="93"/>
      <c r="R27" s="86">
        <f t="shared" si="0"/>
        <v>0</v>
      </c>
      <c r="S27" s="70">
        <f t="shared" si="2"/>
        <v>0</v>
      </c>
      <c r="T27" s="85"/>
      <c r="U27" s="85"/>
      <c r="V27" s="85"/>
      <c r="W27" s="85"/>
      <c r="X27" s="85"/>
      <c r="Y27" s="65"/>
      <c r="Z27" s="65"/>
      <c r="AA27" s="65"/>
      <c r="AB27" s="65"/>
      <c r="AC27" s="65"/>
      <c r="AD27" s="65"/>
      <c r="AE27" s="65"/>
      <c r="AG27" s="63" t="s">
        <v>279</v>
      </c>
      <c r="AH27" s="63"/>
      <c r="AI27" s="63"/>
      <c r="AJ27" s="63"/>
      <c r="AK27" s="93"/>
      <c r="AL27" s="63"/>
      <c r="AM27" s="63"/>
      <c r="AN27" s="63"/>
      <c r="AO27" s="93"/>
      <c r="AP27" s="63"/>
      <c r="AQ27" s="63"/>
      <c r="AR27" s="63"/>
      <c r="AS27" s="93"/>
      <c r="AT27" s="63"/>
      <c r="AU27" s="63"/>
      <c r="AV27" s="63"/>
      <c r="AW27" s="93"/>
      <c r="AX27" s="86">
        <f t="shared" si="1"/>
        <v>0</v>
      </c>
      <c r="AY27" s="70">
        <f t="shared" si="3"/>
        <v>0</v>
      </c>
      <c r="AZ27" s="65"/>
      <c r="BA27" s="65"/>
      <c r="BB27" s="65"/>
      <c r="BC27" s="65"/>
      <c r="BD27" s="65"/>
      <c r="BE27" s="65"/>
      <c r="BF27" s="65"/>
      <c r="BG27" s="65"/>
      <c r="BH27" s="65"/>
      <c r="BI27" s="65"/>
      <c r="BJ27" s="65"/>
      <c r="BK27" s="65"/>
    </row>
    <row r="28" spans="1:63" x14ac:dyDescent="0.25">
      <c r="A28" s="63" t="s">
        <v>280</v>
      </c>
      <c r="B28" s="63"/>
      <c r="C28" s="63"/>
      <c r="D28" s="63"/>
      <c r="E28" s="93"/>
      <c r="F28" s="63"/>
      <c r="G28" s="63"/>
      <c r="H28" s="63"/>
      <c r="I28" s="93"/>
      <c r="J28" s="63"/>
      <c r="K28" s="63"/>
      <c r="L28" s="63"/>
      <c r="M28" s="93"/>
      <c r="N28" s="63"/>
      <c r="O28" s="63"/>
      <c r="P28" s="63"/>
      <c r="Q28" s="93"/>
      <c r="R28" s="86">
        <f t="shared" si="0"/>
        <v>0</v>
      </c>
      <c r="S28" s="70">
        <f t="shared" si="2"/>
        <v>0</v>
      </c>
      <c r="T28" s="85"/>
      <c r="U28" s="85"/>
      <c r="V28" s="85"/>
      <c r="W28" s="85"/>
      <c r="X28" s="85"/>
      <c r="Y28" s="65"/>
      <c r="Z28" s="65"/>
      <c r="AA28" s="65"/>
      <c r="AB28" s="65"/>
      <c r="AC28" s="65"/>
      <c r="AD28" s="65"/>
      <c r="AE28" s="65"/>
      <c r="AG28" s="63" t="s">
        <v>280</v>
      </c>
      <c r="AH28" s="63"/>
      <c r="AI28" s="63"/>
      <c r="AJ28" s="63"/>
      <c r="AK28" s="93"/>
      <c r="AL28" s="63"/>
      <c r="AM28" s="63"/>
      <c r="AN28" s="63"/>
      <c r="AO28" s="93"/>
      <c r="AP28" s="63"/>
      <c r="AQ28" s="63"/>
      <c r="AR28" s="63"/>
      <c r="AS28" s="93"/>
      <c r="AT28" s="63"/>
      <c r="AU28" s="63"/>
      <c r="AV28" s="63"/>
      <c r="AW28" s="93"/>
      <c r="AX28" s="86">
        <f t="shared" si="1"/>
        <v>0</v>
      </c>
      <c r="AY28" s="70">
        <f t="shared" si="3"/>
        <v>0</v>
      </c>
      <c r="AZ28" s="65"/>
      <c r="BA28" s="65"/>
      <c r="BB28" s="65"/>
      <c r="BC28" s="65"/>
      <c r="BD28" s="65"/>
      <c r="BE28" s="65"/>
      <c r="BF28" s="65"/>
      <c r="BG28" s="65"/>
      <c r="BH28" s="65"/>
      <c r="BI28" s="65"/>
      <c r="BJ28" s="65"/>
      <c r="BK28" s="65"/>
    </row>
    <row r="29" spans="1:63" x14ac:dyDescent="0.25">
      <c r="A29" s="63" t="s">
        <v>281</v>
      </c>
      <c r="B29" s="63"/>
      <c r="C29" s="63"/>
      <c r="D29" s="63"/>
      <c r="E29" s="93"/>
      <c r="F29" s="63"/>
      <c r="G29" s="63"/>
      <c r="H29" s="63"/>
      <c r="I29" s="93"/>
      <c r="J29" s="63"/>
      <c r="K29" s="63"/>
      <c r="L29" s="63"/>
      <c r="M29" s="93"/>
      <c r="N29" s="63"/>
      <c r="O29" s="63"/>
      <c r="P29" s="63"/>
      <c r="Q29" s="93"/>
      <c r="R29" s="86">
        <f t="shared" si="0"/>
        <v>0</v>
      </c>
      <c r="S29" s="70">
        <f t="shared" si="2"/>
        <v>0</v>
      </c>
      <c r="T29" s="85"/>
      <c r="U29" s="85"/>
      <c r="V29" s="85"/>
      <c r="W29" s="85"/>
      <c r="X29" s="85"/>
      <c r="Y29" s="65"/>
      <c r="Z29" s="65"/>
      <c r="AA29" s="65"/>
      <c r="AB29" s="65"/>
      <c r="AC29" s="65"/>
      <c r="AD29" s="65"/>
      <c r="AE29" s="65"/>
      <c r="AG29" s="63" t="s">
        <v>281</v>
      </c>
      <c r="AH29" s="63"/>
      <c r="AI29" s="63"/>
      <c r="AJ29" s="63"/>
      <c r="AK29" s="93"/>
      <c r="AL29" s="63"/>
      <c r="AM29" s="63"/>
      <c r="AN29" s="63"/>
      <c r="AO29" s="93"/>
      <c r="AP29" s="63"/>
      <c r="AQ29" s="63"/>
      <c r="AR29" s="63"/>
      <c r="AS29" s="93"/>
      <c r="AT29" s="63"/>
      <c r="AU29" s="63"/>
      <c r="AV29" s="63"/>
      <c r="AW29" s="93"/>
      <c r="AX29" s="86">
        <f t="shared" si="1"/>
        <v>0</v>
      </c>
      <c r="AY29" s="70">
        <f t="shared" si="3"/>
        <v>0</v>
      </c>
      <c r="AZ29" s="65"/>
      <c r="BA29" s="65"/>
      <c r="BB29" s="65"/>
      <c r="BC29" s="65"/>
      <c r="BD29" s="65"/>
      <c r="BE29" s="65"/>
      <c r="BF29" s="65"/>
      <c r="BG29" s="65"/>
      <c r="BH29" s="65"/>
      <c r="BI29" s="65"/>
      <c r="BJ29" s="65"/>
      <c r="BK29" s="65"/>
    </row>
    <row r="30" spans="1:63" x14ac:dyDescent="0.25">
      <c r="A30" s="63" t="s">
        <v>282</v>
      </c>
      <c r="B30" s="63"/>
      <c r="C30" s="63"/>
      <c r="D30" s="63"/>
      <c r="E30" s="93"/>
      <c r="F30" s="63"/>
      <c r="G30" s="63"/>
      <c r="H30" s="63"/>
      <c r="I30" s="93"/>
      <c r="J30" s="63"/>
      <c r="K30" s="63"/>
      <c r="L30" s="63"/>
      <c r="M30" s="93"/>
      <c r="N30" s="63"/>
      <c r="O30" s="63"/>
      <c r="P30" s="63"/>
      <c r="Q30" s="93"/>
      <c r="R30" s="86">
        <f t="shared" si="0"/>
        <v>0</v>
      </c>
      <c r="S30" s="70">
        <f t="shared" si="2"/>
        <v>0</v>
      </c>
      <c r="T30" s="85"/>
      <c r="U30" s="85"/>
      <c r="V30" s="85"/>
      <c r="W30" s="85"/>
      <c r="X30" s="85"/>
      <c r="Y30" s="65"/>
      <c r="Z30" s="65"/>
      <c r="AA30" s="65"/>
      <c r="AB30" s="65"/>
      <c r="AC30" s="65"/>
      <c r="AD30" s="65"/>
      <c r="AE30" s="65"/>
      <c r="AG30" s="63" t="s">
        <v>282</v>
      </c>
      <c r="AH30" s="63"/>
      <c r="AI30" s="63"/>
      <c r="AJ30" s="63"/>
      <c r="AK30" s="93"/>
      <c r="AL30" s="63"/>
      <c r="AM30" s="63"/>
      <c r="AN30" s="63"/>
      <c r="AO30" s="93"/>
      <c r="AP30" s="63"/>
      <c r="AQ30" s="63"/>
      <c r="AR30" s="63"/>
      <c r="AS30" s="93"/>
      <c r="AT30" s="63"/>
      <c r="AU30" s="63"/>
      <c r="AV30" s="63"/>
      <c r="AW30" s="93"/>
      <c r="AX30" s="86">
        <f t="shared" si="1"/>
        <v>0</v>
      </c>
      <c r="AY30" s="70">
        <f t="shared" si="3"/>
        <v>0</v>
      </c>
      <c r="AZ30" s="65"/>
      <c r="BA30" s="65"/>
      <c r="BB30" s="65"/>
      <c r="BC30" s="65"/>
      <c r="BD30" s="65"/>
      <c r="BE30" s="65"/>
      <c r="BF30" s="65"/>
      <c r="BG30" s="65"/>
      <c r="BH30" s="65"/>
      <c r="BI30" s="65"/>
      <c r="BJ30" s="65"/>
      <c r="BK30" s="65"/>
    </row>
    <row r="31" spans="1:63" x14ac:dyDescent="0.25">
      <c r="A31" s="63" t="s">
        <v>283</v>
      </c>
      <c r="B31" s="63"/>
      <c r="C31" s="63"/>
      <c r="D31" s="63"/>
      <c r="E31" s="93"/>
      <c r="F31" s="63"/>
      <c r="G31" s="63"/>
      <c r="H31" s="63"/>
      <c r="I31" s="93"/>
      <c r="J31" s="63"/>
      <c r="K31" s="63"/>
      <c r="L31" s="63"/>
      <c r="M31" s="93"/>
      <c r="N31" s="63"/>
      <c r="O31" s="63"/>
      <c r="P31" s="63"/>
      <c r="Q31" s="93"/>
      <c r="R31" s="86">
        <f t="shared" si="0"/>
        <v>0</v>
      </c>
      <c r="S31" s="70">
        <f t="shared" si="2"/>
        <v>0</v>
      </c>
      <c r="T31" s="85"/>
      <c r="U31" s="85"/>
      <c r="V31" s="85"/>
      <c r="W31" s="85"/>
      <c r="X31" s="85"/>
      <c r="Y31" s="65"/>
      <c r="Z31" s="65"/>
      <c r="AA31" s="65"/>
      <c r="AB31" s="65"/>
      <c r="AC31" s="65"/>
      <c r="AD31" s="65"/>
      <c r="AE31" s="65"/>
      <c r="AG31" s="63" t="s">
        <v>283</v>
      </c>
      <c r="AH31" s="63"/>
      <c r="AI31" s="63"/>
      <c r="AJ31" s="63"/>
      <c r="AK31" s="93"/>
      <c r="AL31" s="63"/>
      <c r="AM31" s="63"/>
      <c r="AN31" s="63"/>
      <c r="AO31" s="93"/>
      <c r="AP31" s="63"/>
      <c r="AQ31" s="63"/>
      <c r="AR31" s="63"/>
      <c r="AS31" s="93"/>
      <c r="AT31" s="63"/>
      <c r="AU31" s="63"/>
      <c r="AV31" s="63"/>
      <c r="AW31" s="93"/>
      <c r="AX31" s="86">
        <f t="shared" si="1"/>
        <v>0</v>
      </c>
      <c r="AY31" s="70">
        <f t="shared" si="3"/>
        <v>0</v>
      </c>
      <c r="AZ31" s="65"/>
      <c r="BA31" s="65"/>
      <c r="BB31" s="65"/>
      <c r="BC31" s="65"/>
      <c r="BD31" s="65"/>
      <c r="BE31" s="65"/>
      <c r="BF31" s="65"/>
      <c r="BG31" s="65"/>
      <c r="BH31" s="65"/>
      <c r="BI31" s="65"/>
      <c r="BJ31" s="65"/>
      <c r="BK31" s="65"/>
    </row>
    <row r="32" spans="1:63" x14ac:dyDescent="0.25">
      <c r="A32" s="67" t="s">
        <v>284</v>
      </c>
      <c r="B32" s="64">
        <f>SUM(B11:B31)</f>
        <v>0</v>
      </c>
      <c r="C32" s="64">
        <f t="shared" ref="C32:AE32" si="4">SUM(C11:C31)</f>
        <v>0</v>
      </c>
      <c r="D32" s="64">
        <f t="shared" si="4"/>
        <v>0</v>
      </c>
      <c r="E32" s="94">
        <f>SUM(E11:E31)</f>
        <v>0</v>
      </c>
      <c r="F32" s="64">
        <f t="shared" si="4"/>
        <v>0</v>
      </c>
      <c r="G32" s="64">
        <f t="shared" si="4"/>
        <v>0</v>
      </c>
      <c r="H32" s="64">
        <f t="shared" si="4"/>
        <v>0</v>
      </c>
      <c r="I32" s="94">
        <f>SUM(I11:I31)</f>
        <v>0</v>
      </c>
      <c r="J32" s="64">
        <f t="shared" si="4"/>
        <v>0</v>
      </c>
      <c r="K32" s="64">
        <f t="shared" si="4"/>
        <v>0</v>
      </c>
      <c r="L32" s="64">
        <f t="shared" si="4"/>
        <v>0</v>
      </c>
      <c r="M32" s="94">
        <f>SUM(M11:M31)</f>
        <v>0</v>
      </c>
      <c r="N32" s="64">
        <f t="shared" si="4"/>
        <v>0</v>
      </c>
      <c r="O32" s="64">
        <f t="shared" si="4"/>
        <v>0</v>
      </c>
      <c r="P32" s="64">
        <f t="shared" si="4"/>
        <v>0</v>
      </c>
      <c r="Q32" s="94">
        <f>SUM(Q11:Q31)</f>
        <v>0</v>
      </c>
      <c r="R32" s="64">
        <f t="shared" si="4"/>
        <v>0</v>
      </c>
      <c r="S32" s="70">
        <f t="shared" si="4"/>
        <v>0</v>
      </c>
      <c r="T32" s="64">
        <f t="shared" si="4"/>
        <v>0</v>
      </c>
      <c r="U32" s="64">
        <f t="shared" si="4"/>
        <v>0</v>
      </c>
      <c r="V32" s="64">
        <f t="shared" si="4"/>
        <v>0</v>
      </c>
      <c r="W32" s="64">
        <f t="shared" si="4"/>
        <v>0</v>
      </c>
      <c r="X32" s="64">
        <f t="shared" si="4"/>
        <v>0</v>
      </c>
      <c r="Y32" s="64">
        <f t="shared" si="4"/>
        <v>0</v>
      </c>
      <c r="Z32" s="64">
        <f t="shared" si="4"/>
        <v>0</v>
      </c>
      <c r="AA32" s="64">
        <f t="shared" si="4"/>
        <v>0</v>
      </c>
      <c r="AB32" s="64">
        <f t="shared" si="4"/>
        <v>0</v>
      </c>
      <c r="AC32" s="64">
        <f t="shared" si="4"/>
        <v>0</v>
      </c>
      <c r="AD32" s="64">
        <f t="shared" si="4"/>
        <v>0</v>
      </c>
      <c r="AE32" s="64">
        <f t="shared" si="4"/>
        <v>0</v>
      </c>
      <c r="AG32" s="67" t="s">
        <v>284</v>
      </c>
      <c r="AH32" s="64">
        <f t="shared" ref="AH32:AW32" si="5">SUM(AH11:AH31)</f>
        <v>0</v>
      </c>
      <c r="AI32" s="64">
        <f t="shared" si="5"/>
        <v>0</v>
      </c>
      <c r="AJ32" s="64">
        <f t="shared" si="5"/>
        <v>0</v>
      </c>
      <c r="AK32" s="94">
        <f t="shared" si="5"/>
        <v>0</v>
      </c>
      <c r="AL32" s="64">
        <f t="shared" si="5"/>
        <v>0</v>
      </c>
      <c r="AM32" s="64">
        <f t="shared" si="5"/>
        <v>0</v>
      </c>
      <c r="AN32" s="64">
        <f t="shared" si="5"/>
        <v>0</v>
      </c>
      <c r="AO32" s="94">
        <f t="shared" si="5"/>
        <v>0</v>
      </c>
      <c r="AP32" s="64">
        <f t="shared" si="5"/>
        <v>0</v>
      </c>
      <c r="AQ32" s="64">
        <f t="shared" si="5"/>
        <v>0</v>
      </c>
      <c r="AR32" s="64">
        <f t="shared" si="5"/>
        <v>0</v>
      </c>
      <c r="AS32" s="94">
        <f t="shared" si="5"/>
        <v>0</v>
      </c>
      <c r="AT32" s="64">
        <f t="shared" si="5"/>
        <v>0</v>
      </c>
      <c r="AU32" s="64">
        <f t="shared" si="5"/>
        <v>0</v>
      </c>
      <c r="AV32" s="64">
        <f t="shared" si="5"/>
        <v>0</v>
      </c>
      <c r="AW32" s="94">
        <f t="shared" si="5"/>
        <v>0</v>
      </c>
      <c r="AX32" s="87">
        <f t="shared" ref="AX32:BK32" si="6">SUM(AX11:AX31)</f>
        <v>0</v>
      </c>
      <c r="AY32" s="71">
        <f t="shared" si="6"/>
        <v>0</v>
      </c>
      <c r="AZ32" s="64">
        <f t="shared" si="6"/>
        <v>0</v>
      </c>
      <c r="BA32" s="64">
        <f t="shared" si="6"/>
        <v>0</v>
      </c>
      <c r="BB32" s="64">
        <f t="shared" si="6"/>
        <v>0</v>
      </c>
      <c r="BC32" s="64">
        <f t="shared" si="6"/>
        <v>0</v>
      </c>
      <c r="BD32" s="64">
        <f t="shared" si="6"/>
        <v>0</v>
      </c>
      <c r="BE32" s="64">
        <f t="shared" si="6"/>
        <v>0</v>
      </c>
      <c r="BF32" s="64">
        <f t="shared" si="6"/>
        <v>0</v>
      </c>
      <c r="BG32" s="64">
        <f t="shared" si="6"/>
        <v>0</v>
      </c>
      <c r="BH32" s="64">
        <f t="shared" si="6"/>
        <v>0</v>
      </c>
      <c r="BI32" s="64">
        <f t="shared" si="6"/>
        <v>0</v>
      </c>
      <c r="BJ32" s="64">
        <f t="shared" si="6"/>
        <v>0</v>
      </c>
      <c r="BK32" s="64">
        <f t="shared" si="6"/>
        <v>0</v>
      </c>
    </row>
    <row r="35" spans="1:63" ht="30" customHeight="1" x14ac:dyDescent="0.25">
      <c r="A35" s="532" t="s">
        <v>245</v>
      </c>
      <c r="B35" s="89" t="s">
        <v>28</v>
      </c>
      <c r="C35" s="89" t="s">
        <v>29</v>
      </c>
      <c r="D35" s="534" t="s">
        <v>30</v>
      </c>
      <c r="E35" s="535"/>
      <c r="F35" s="89" t="s">
        <v>31</v>
      </c>
      <c r="G35" s="89" t="s">
        <v>32</v>
      </c>
      <c r="H35" s="534" t="s">
        <v>33</v>
      </c>
      <c r="I35" s="535"/>
      <c r="J35" s="89" t="s">
        <v>34</v>
      </c>
      <c r="K35" s="89" t="s">
        <v>35</v>
      </c>
      <c r="L35" s="534" t="s">
        <v>36</v>
      </c>
      <c r="M35" s="535"/>
      <c r="N35" s="89" t="s">
        <v>37</v>
      </c>
      <c r="O35" s="89" t="s">
        <v>38</v>
      </c>
      <c r="P35" s="534" t="s">
        <v>39</v>
      </c>
      <c r="Q35" s="535"/>
      <c r="R35" s="534" t="s">
        <v>246</v>
      </c>
      <c r="S35" s="535"/>
      <c r="T35" s="534" t="s">
        <v>247</v>
      </c>
      <c r="U35" s="537"/>
      <c r="V35" s="537"/>
      <c r="W35" s="537"/>
      <c r="X35" s="537"/>
      <c r="Y35" s="535"/>
      <c r="Z35" s="534" t="s">
        <v>248</v>
      </c>
      <c r="AA35" s="537"/>
      <c r="AB35" s="537"/>
      <c r="AC35" s="537"/>
      <c r="AD35" s="537"/>
      <c r="AE35" s="535"/>
      <c r="AG35" s="532" t="s">
        <v>245</v>
      </c>
      <c r="AH35" s="89" t="s">
        <v>28</v>
      </c>
      <c r="AI35" s="89" t="s">
        <v>29</v>
      </c>
      <c r="AJ35" s="534" t="s">
        <v>30</v>
      </c>
      <c r="AK35" s="535"/>
      <c r="AL35" s="89" t="s">
        <v>31</v>
      </c>
      <c r="AM35" s="89" t="s">
        <v>32</v>
      </c>
      <c r="AN35" s="534" t="s">
        <v>33</v>
      </c>
      <c r="AO35" s="535"/>
      <c r="AP35" s="89" t="s">
        <v>34</v>
      </c>
      <c r="AQ35" s="89" t="s">
        <v>35</v>
      </c>
      <c r="AR35" s="534" t="s">
        <v>36</v>
      </c>
      <c r="AS35" s="535"/>
      <c r="AT35" s="89" t="s">
        <v>37</v>
      </c>
      <c r="AU35" s="89" t="s">
        <v>38</v>
      </c>
      <c r="AV35" s="534" t="s">
        <v>39</v>
      </c>
      <c r="AW35" s="535"/>
      <c r="AX35" s="534" t="s">
        <v>246</v>
      </c>
      <c r="AY35" s="535"/>
      <c r="AZ35" s="534" t="s">
        <v>247</v>
      </c>
      <c r="BA35" s="537"/>
      <c r="BB35" s="537"/>
      <c r="BC35" s="537"/>
      <c r="BD35" s="537"/>
      <c r="BE35" s="535"/>
      <c r="BF35" s="534" t="s">
        <v>248</v>
      </c>
      <c r="BG35" s="537"/>
      <c r="BH35" s="537"/>
      <c r="BI35" s="537"/>
      <c r="BJ35" s="537"/>
      <c r="BK35" s="535"/>
    </row>
    <row r="36" spans="1:63" ht="36" customHeight="1" x14ac:dyDescent="0.25">
      <c r="A36" s="533"/>
      <c r="B36" s="45" t="s">
        <v>249</v>
      </c>
      <c r="C36" s="45" t="s">
        <v>249</v>
      </c>
      <c r="D36" s="45" t="s">
        <v>249</v>
      </c>
      <c r="E36" s="45" t="s">
        <v>250</v>
      </c>
      <c r="F36" s="45" t="s">
        <v>249</v>
      </c>
      <c r="G36" s="45" t="s">
        <v>249</v>
      </c>
      <c r="H36" s="45" t="s">
        <v>249</v>
      </c>
      <c r="I36" s="45" t="s">
        <v>250</v>
      </c>
      <c r="J36" s="45" t="s">
        <v>249</v>
      </c>
      <c r="K36" s="45" t="s">
        <v>249</v>
      </c>
      <c r="L36" s="45" t="s">
        <v>249</v>
      </c>
      <c r="M36" s="45" t="s">
        <v>250</v>
      </c>
      <c r="N36" s="45" t="s">
        <v>249</v>
      </c>
      <c r="O36" s="45" t="s">
        <v>249</v>
      </c>
      <c r="P36" s="45" t="s">
        <v>249</v>
      </c>
      <c r="Q36" s="45" t="s">
        <v>250</v>
      </c>
      <c r="R36" s="45" t="s">
        <v>249</v>
      </c>
      <c r="S36" s="45" t="s">
        <v>250</v>
      </c>
      <c r="T36" s="83" t="s">
        <v>251</v>
      </c>
      <c r="U36" s="83" t="s">
        <v>252</v>
      </c>
      <c r="V36" s="83" t="s">
        <v>253</v>
      </c>
      <c r="W36" s="83" t="s">
        <v>254</v>
      </c>
      <c r="X36" s="84" t="s">
        <v>255</v>
      </c>
      <c r="Y36" s="83" t="s">
        <v>256</v>
      </c>
      <c r="Z36" s="45" t="s">
        <v>257</v>
      </c>
      <c r="AA36" s="62" t="s">
        <v>258</v>
      </c>
      <c r="AB36" s="45" t="s">
        <v>259</v>
      </c>
      <c r="AC36" s="45" t="s">
        <v>260</v>
      </c>
      <c r="AD36" s="45" t="s">
        <v>261</v>
      </c>
      <c r="AE36" s="45" t="s">
        <v>262</v>
      </c>
      <c r="AG36" s="533"/>
      <c r="AH36" s="45" t="s">
        <v>249</v>
      </c>
      <c r="AI36" s="45" t="s">
        <v>249</v>
      </c>
      <c r="AJ36" s="45" t="s">
        <v>249</v>
      </c>
      <c r="AK36" s="45" t="s">
        <v>250</v>
      </c>
      <c r="AL36" s="45" t="s">
        <v>249</v>
      </c>
      <c r="AM36" s="45" t="s">
        <v>249</v>
      </c>
      <c r="AN36" s="45" t="s">
        <v>249</v>
      </c>
      <c r="AO36" s="45" t="s">
        <v>250</v>
      </c>
      <c r="AP36" s="45" t="s">
        <v>249</v>
      </c>
      <c r="AQ36" s="45" t="s">
        <v>249</v>
      </c>
      <c r="AR36" s="45" t="s">
        <v>249</v>
      </c>
      <c r="AS36" s="45" t="s">
        <v>250</v>
      </c>
      <c r="AT36" s="45" t="s">
        <v>249</v>
      </c>
      <c r="AU36" s="45" t="s">
        <v>249</v>
      </c>
      <c r="AV36" s="45" t="s">
        <v>249</v>
      </c>
      <c r="AW36" s="45" t="s">
        <v>250</v>
      </c>
      <c r="AX36" s="45" t="s">
        <v>249</v>
      </c>
      <c r="AY36" s="45" t="s">
        <v>250</v>
      </c>
      <c r="AZ36" s="83" t="s">
        <v>251</v>
      </c>
      <c r="BA36" s="83" t="s">
        <v>252</v>
      </c>
      <c r="BB36" s="83" t="s">
        <v>253</v>
      </c>
      <c r="BC36" s="83" t="s">
        <v>254</v>
      </c>
      <c r="BD36" s="84" t="s">
        <v>255</v>
      </c>
      <c r="BE36" s="83" t="s">
        <v>256</v>
      </c>
      <c r="BF36" s="81" t="s">
        <v>257</v>
      </c>
      <c r="BG36" s="82" t="s">
        <v>258</v>
      </c>
      <c r="BH36" s="81" t="s">
        <v>259</v>
      </c>
      <c r="BI36" s="81" t="s">
        <v>260</v>
      </c>
      <c r="BJ36" s="81" t="s">
        <v>261</v>
      </c>
      <c r="BK36" s="81" t="s">
        <v>262</v>
      </c>
    </row>
    <row r="37" spans="1:63" x14ac:dyDescent="0.25">
      <c r="A37" s="63" t="s">
        <v>263</v>
      </c>
      <c r="B37" s="63"/>
      <c r="C37" s="63"/>
      <c r="D37" s="63"/>
      <c r="E37" s="93"/>
      <c r="F37" s="63"/>
      <c r="G37" s="63"/>
      <c r="H37" s="63"/>
      <c r="I37" s="93"/>
      <c r="J37" s="63"/>
      <c r="K37" s="63"/>
      <c r="L37" s="63"/>
      <c r="M37" s="93"/>
      <c r="N37" s="63"/>
      <c r="O37" s="63"/>
      <c r="P37" s="63"/>
      <c r="Q37" s="93"/>
      <c r="R37" s="86">
        <f t="shared" ref="R37:R57" si="7">B37+C37+D37+F37+G37+H37+J37+K37+L37+N37+O37+P37</f>
        <v>0</v>
      </c>
      <c r="S37" s="70">
        <f>+E37+I37+M37+Q37</f>
        <v>0</v>
      </c>
      <c r="T37" s="85"/>
      <c r="U37" s="85"/>
      <c r="V37" s="85"/>
      <c r="W37" s="85"/>
      <c r="X37" s="85"/>
      <c r="Y37" s="65"/>
      <c r="Z37" s="65"/>
      <c r="AA37" s="65"/>
      <c r="AB37" s="65"/>
      <c r="AC37" s="65"/>
      <c r="AD37" s="65"/>
      <c r="AE37" s="66"/>
      <c r="AG37" s="63" t="s">
        <v>263</v>
      </c>
      <c r="AH37" s="63"/>
      <c r="AI37" s="63"/>
      <c r="AJ37" s="63"/>
      <c r="AK37" s="93"/>
      <c r="AL37" s="63"/>
      <c r="AM37" s="63"/>
      <c r="AN37" s="63"/>
      <c r="AO37" s="93"/>
      <c r="AP37" s="63"/>
      <c r="AQ37" s="63"/>
      <c r="AR37" s="63"/>
      <c r="AS37" s="93"/>
      <c r="AT37" s="63"/>
      <c r="AU37" s="63"/>
      <c r="AV37" s="63"/>
      <c r="AW37" s="93"/>
      <c r="AX37" s="86">
        <f t="shared" ref="AX37:AX57" si="8">AH37+AI37+AJ37+AL37+AM37+AN37+AP37+AQ37+AR37+AT37+AU37+AV37</f>
        <v>0</v>
      </c>
      <c r="AY37" s="70">
        <f>+AK37+AO37+AS37+AW37</f>
        <v>0</v>
      </c>
      <c r="AZ37" s="65"/>
      <c r="BA37" s="65"/>
      <c r="BB37" s="65"/>
      <c r="BC37" s="65"/>
      <c r="BD37" s="65"/>
      <c r="BE37" s="65"/>
      <c r="BF37" s="65"/>
      <c r="BG37" s="65"/>
      <c r="BH37" s="65"/>
      <c r="BI37" s="65"/>
      <c r="BJ37" s="65"/>
      <c r="BK37" s="66"/>
    </row>
    <row r="38" spans="1:63" x14ac:dyDescent="0.25">
      <c r="A38" s="63" t="s">
        <v>264</v>
      </c>
      <c r="B38" s="63"/>
      <c r="C38" s="63"/>
      <c r="D38" s="63"/>
      <c r="E38" s="93"/>
      <c r="F38" s="63"/>
      <c r="G38" s="63"/>
      <c r="H38" s="63"/>
      <c r="I38" s="93"/>
      <c r="J38" s="63"/>
      <c r="K38" s="63"/>
      <c r="L38" s="63"/>
      <c r="M38" s="93"/>
      <c r="N38" s="63"/>
      <c r="O38" s="63"/>
      <c r="P38" s="63"/>
      <c r="Q38" s="93"/>
      <c r="R38" s="86">
        <f t="shared" si="7"/>
        <v>0</v>
      </c>
      <c r="S38" s="70">
        <f t="shared" ref="S38:S57" si="9">+E38+I38+M38+Q38</f>
        <v>0</v>
      </c>
      <c r="T38" s="85"/>
      <c r="U38" s="85"/>
      <c r="V38" s="85"/>
      <c r="W38" s="85"/>
      <c r="X38" s="85"/>
      <c r="Y38" s="65"/>
      <c r="Z38" s="65"/>
      <c r="AA38" s="65"/>
      <c r="AB38" s="65"/>
      <c r="AC38" s="65"/>
      <c r="AD38" s="65"/>
      <c r="AE38" s="65"/>
      <c r="AG38" s="63" t="s">
        <v>264</v>
      </c>
      <c r="AH38" s="63"/>
      <c r="AI38" s="63"/>
      <c r="AJ38" s="63"/>
      <c r="AK38" s="93"/>
      <c r="AL38" s="63"/>
      <c r="AM38" s="63"/>
      <c r="AN38" s="63"/>
      <c r="AO38" s="93"/>
      <c r="AP38" s="63"/>
      <c r="AQ38" s="63"/>
      <c r="AR38" s="63"/>
      <c r="AS38" s="93"/>
      <c r="AT38" s="63"/>
      <c r="AU38" s="63"/>
      <c r="AV38" s="63"/>
      <c r="AW38" s="93"/>
      <c r="AX38" s="86">
        <f t="shared" si="8"/>
        <v>0</v>
      </c>
      <c r="AY38" s="70">
        <f t="shared" ref="AY38:AY57" si="10">+AK38+AO38+AS38+AW38</f>
        <v>0</v>
      </c>
      <c r="AZ38" s="65"/>
      <c r="BA38" s="65"/>
      <c r="BB38" s="65"/>
      <c r="BC38" s="65"/>
      <c r="BD38" s="65"/>
      <c r="BE38" s="65"/>
      <c r="BF38" s="65"/>
      <c r="BG38" s="65"/>
      <c r="BH38" s="65"/>
      <c r="BI38" s="65"/>
      <c r="BJ38" s="65"/>
      <c r="BK38" s="65"/>
    </row>
    <row r="39" spans="1:63" x14ac:dyDescent="0.25">
      <c r="A39" s="63" t="s">
        <v>265</v>
      </c>
      <c r="B39" s="63"/>
      <c r="C39" s="63"/>
      <c r="D39" s="63"/>
      <c r="E39" s="93"/>
      <c r="F39" s="63"/>
      <c r="G39" s="63"/>
      <c r="H39" s="63"/>
      <c r="I39" s="93"/>
      <c r="J39" s="63"/>
      <c r="K39" s="63"/>
      <c r="L39" s="63"/>
      <c r="M39" s="93"/>
      <c r="N39" s="63"/>
      <c r="O39" s="63"/>
      <c r="P39" s="63"/>
      <c r="Q39" s="93"/>
      <c r="R39" s="86">
        <f t="shared" si="7"/>
        <v>0</v>
      </c>
      <c r="S39" s="70">
        <f t="shared" si="9"/>
        <v>0</v>
      </c>
      <c r="T39" s="85"/>
      <c r="U39" s="85"/>
      <c r="V39" s="85"/>
      <c r="W39" s="85"/>
      <c r="X39" s="85"/>
      <c r="Y39" s="65"/>
      <c r="Z39" s="65"/>
      <c r="AA39" s="65"/>
      <c r="AB39" s="65"/>
      <c r="AC39" s="65"/>
      <c r="AD39" s="65"/>
      <c r="AE39" s="65"/>
      <c r="AG39" s="63" t="s">
        <v>265</v>
      </c>
      <c r="AH39" s="63"/>
      <c r="AI39" s="63"/>
      <c r="AJ39" s="63"/>
      <c r="AK39" s="93"/>
      <c r="AL39" s="63"/>
      <c r="AM39" s="63"/>
      <c r="AN39" s="63"/>
      <c r="AO39" s="93"/>
      <c r="AP39" s="63"/>
      <c r="AQ39" s="63"/>
      <c r="AR39" s="63"/>
      <c r="AS39" s="93"/>
      <c r="AT39" s="63"/>
      <c r="AU39" s="63"/>
      <c r="AV39" s="63"/>
      <c r="AW39" s="93"/>
      <c r="AX39" s="86">
        <f t="shared" si="8"/>
        <v>0</v>
      </c>
      <c r="AY39" s="70">
        <f t="shared" si="10"/>
        <v>0</v>
      </c>
      <c r="AZ39" s="65"/>
      <c r="BA39" s="65"/>
      <c r="BB39" s="65"/>
      <c r="BC39" s="65"/>
      <c r="BD39" s="65"/>
      <c r="BE39" s="65"/>
      <c r="BF39" s="65"/>
      <c r="BG39" s="65"/>
      <c r="BH39" s="65"/>
      <c r="BI39" s="65"/>
      <c r="BJ39" s="65"/>
      <c r="BK39" s="65"/>
    </row>
    <row r="40" spans="1:63" x14ac:dyDescent="0.25">
      <c r="A40" s="63" t="s">
        <v>266</v>
      </c>
      <c r="B40" s="63"/>
      <c r="C40" s="63"/>
      <c r="D40" s="63"/>
      <c r="E40" s="93"/>
      <c r="F40" s="63"/>
      <c r="G40" s="63"/>
      <c r="H40" s="63"/>
      <c r="I40" s="93"/>
      <c r="J40" s="63"/>
      <c r="K40" s="63"/>
      <c r="L40" s="63"/>
      <c r="M40" s="93"/>
      <c r="N40" s="63"/>
      <c r="O40" s="63"/>
      <c r="P40" s="63"/>
      <c r="Q40" s="93"/>
      <c r="R40" s="86">
        <f t="shared" si="7"/>
        <v>0</v>
      </c>
      <c r="S40" s="70">
        <f t="shared" si="9"/>
        <v>0</v>
      </c>
      <c r="T40" s="85"/>
      <c r="U40" s="85"/>
      <c r="V40" s="85"/>
      <c r="W40" s="85"/>
      <c r="X40" s="85"/>
      <c r="Y40" s="65"/>
      <c r="Z40" s="65"/>
      <c r="AA40" s="65"/>
      <c r="AB40" s="65"/>
      <c r="AC40" s="65"/>
      <c r="AD40" s="65"/>
      <c r="AE40" s="65"/>
      <c r="AG40" s="63" t="s">
        <v>266</v>
      </c>
      <c r="AH40" s="63"/>
      <c r="AI40" s="63"/>
      <c r="AJ40" s="63"/>
      <c r="AK40" s="93"/>
      <c r="AL40" s="63"/>
      <c r="AM40" s="63"/>
      <c r="AN40" s="63"/>
      <c r="AO40" s="93"/>
      <c r="AP40" s="63"/>
      <c r="AQ40" s="63"/>
      <c r="AR40" s="63"/>
      <c r="AS40" s="93"/>
      <c r="AT40" s="63"/>
      <c r="AU40" s="63"/>
      <c r="AV40" s="63"/>
      <c r="AW40" s="93"/>
      <c r="AX40" s="86">
        <f t="shared" si="8"/>
        <v>0</v>
      </c>
      <c r="AY40" s="70">
        <f t="shared" si="10"/>
        <v>0</v>
      </c>
      <c r="AZ40" s="65"/>
      <c r="BA40" s="65"/>
      <c r="BB40" s="65"/>
      <c r="BC40" s="65"/>
      <c r="BD40" s="65"/>
      <c r="BE40" s="65"/>
      <c r="BF40" s="65"/>
      <c r="BG40" s="65"/>
      <c r="BH40" s="65"/>
      <c r="BI40" s="65"/>
      <c r="BJ40" s="65"/>
      <c r="BK40" s="65"/>
    </row>
    <row r="41" spans="1:63" x14ac:dyDescent="0.25">
      <c r="A41" s="63" t="s">
        <v>267</v>
      </c>
      <c r="B41" s="63"/>
      <c r="C41" s="63"/>
      <c r="D41" s="63"/>
      <c r="E41" s="93"/>
      <c r="F41" s="63"/>
      <c r="G41" s="63"/>
      <c r="H41" s="63"/>
      <c r="I41" s="93"/>
      <c r="J41" s="63"/>
      <c r="K41" s="63"/>
      <c r="L41" s="63"/>
      <c r="M41" s="93"/>
      <c r="N41" s="63"/>
      <c r="O41" s="63"/>
      <c r="P41" s="63"/>
      <c r="Q41" s="93"/>
      <c r="R41" s="86">
        <f t="shared" si="7"/>
        <v>0</v>
      </c>
      <c r="S41" s="70">
        <f t="shared" si="9"/>
        <v>0</v>
      </c>
      <c r="T41" s="85"/>
      <c r="U41" s="85"/>
      <c r="V41" s="85"/>
      <c r="W41" s="85"/>
      <c r="X41" s="85"/>
      <c r="Y41" s="65"/>
      <c r="Z41" s="65"/>
      <c r="AA41" s="65"/>
      <c r="AB41" s="65"/>
      <c r="AC41" s="65"/>
      <c r="AD41" s="65"/>
      <c r="AE41" s="65"/>
      <c r="AG41" s="63" t="s">
        <v>267</v>
      </c>
      <c r="AH41" s="63"/>
      <c r="AI41" s="63"/>
      <c r="AJ41" s="63"/>
      <c r="AK41" s="93"/>
      <c r="AL41" s="63"/>
      <c r="AM41" s="63"/>
      <c r="AN41" s="63"/>
      <c r="AO41" s="93"/>
      <c r="AP41" s="63"/>
      <c r="AQ41" s="63"/>
      <c r="AR41" s="63"/>
      <c r="AS41" s="93"/>
      <c r="AT41" s="63"/>
      <c r="AU41" s="63"/>
      <c r="AV41" s="63"/>
      <c r="AW41" s="93"/>
      <c r="AX41" s="86">
        <f t="shared" si="8"/>
        <v>0</v>
      </c>
      <c r="AY41" s="70">
        <f t="shared" si="10"/>
        <v>0</v>
      </c>
      <c r="AZ41" s="65"/>
      <c r="BA41" s="65"/>
      <c r="BB41" s="65"/>
      <c r="BC41" s="65"/>
      <c r="BD41" s="65"/>
      <c r="BE41" s="65"/>
      <c r="BF41" s="65"/>
      <c r="BG41" s="65"/>
      <c r="BH41" s="65"/>
      <c r="BI41" s="65"/>
      <c r="BJ41" s="65"/>
      <c r="BK41" s="65"/>
    </row>
    <row r="42" spans="1:63" x14ac:dyDescent="0.25">
      <c r="A42" s="63" t="s">
        <v>268</v>
      </c>
      <c r="B42" s="63"/>
      <c r="C42" s="63"/>
      <c r="D42" s="63"/>
      <c r="E42" s="93"/>
      <c r="F42" s="63"/>
      <c r="G42" s="63"/>
      <c r="H42" s="63"/>
      <c r="I42" s="93"/>
      <c r="J42" s="63"/>
      <c r="K42" s="63"/>
      <c r="L42" s="63"/>
      <c r="M42" s="93"/>
      <c r="N42" s="63"/>
      <c r="O42" s="63"/>
      <c r="P42" s="63"/>
      <c r="Q42" s="93"/>
      <c r="R42" s="86">
        <f t="shared" si="7"/>
        <v>0</v>
      </c>
      <c r="S42" s="70">
        <f t="shared" si="9"/>
        <v>0</v>
      </c>
      <c r="T42" s="85"/>
      <c r="U42" s="85"/>
      <c r="V42" s="85"/>
      <c r="W42" s="85"/>
      <c r="X42" s="85"/>
      <c r="Y42" s="65"/>
      <c r="Z42" s="65"/>
      <c r="AA42" s="65"/>
      <c r="AB42" s="65"/>
      <c r="AC42" s="65"/>
      <c r="AD42" s="65"/>
      <c r="AE42" s="65"/>
      <c r="AG42" s="63" t="s">
        <v>268</v>
      </c>
      <c r="AH42" s="63"/>
      <c r="AI42" s="63"/>
      <c r="AJ42" s="63"/>
      <c r="AK42" s="93"/>
      <c r="AL42" s="63"/>
      <c r="AM42" s="63"/>
      <c r="AN42" s="63"/>
      <c r="AO42" s="93"/>
      <c r="AP42" s="63"/>
      <c r="AQ42" s="63"/>
      <c r="AR42" s="63"/>
      <c r="AS42" s="93"/>
      <c r="AT42" s="63"/>
      <c r="AU42" s="63"/>
      <c r="AV42" s="63"/>
      <c r="AW42" s="93"/>
      <c r="AX42" s="86">
        <f t="shared" si="8"/>
        <v>0</v>
      </c>
      <c r="AY42" s="70">
        <f t="shared" si="10"/>
        <v>0</v>
      </c>
      <c r="AZ42" s="65"/>
      <c r="BA42" s="65"/>
      <c r="BB42" s="65"/>
      <c r="BC42" s="65"/>
      <c r="BD42" s="65"/>
      <c r="BE42" s="65"/>
      <c r="BF42" s="65"/>
      <c r="BG42" s="65"/>
      <c r="BH42" s="65"/>
      <c r="BI42" s="65"/>
      <c r="BJ42" s="65"/>
      <c r="BK42" s="65"/>
    </row>
    <row r="43" spans="1:63" x14ac:dyDescent="0.25">
      <c r="A43" s="63" t="s">
        <v>269</v>
      </c>
      <c r="B43" s="63"/>
      <c r="C43" s="63"/>
      <c r="D43" s="63"/>
      <c r="E43" s="93"/>
      <c r="F43" s="63"/>
      <c r="G43" s="63"/>
      <c r="H43" s="63"/>
      <c r="I43" s="93"/>
      <c r="J43" s="63"/>
      <c r="K43" s="63"/>
      <c r="L43" s="63"/>
      <c r="M43" s="93"/>
      <c r="N43" s="63"/>
      <c r="O43" s="63"/>
      <c r="P43" s="63"/>
      <c r="Q43" s="93"/>
      <c r="R43" s="86">
        <f t="shared" si="7"/>
        <v>0</v>
      </c>
      <c r="S43" s="70">
        <f t="shared" si="9"/>
        <v>0</v>
      </c>
      <c r="T43" s="85"/>
      <c r="U43" s="85"/>
      <c r="V43" s="85"/>
      <c r="W43" s="85"/>
      <c r="X43" s="85"/>
      <c r="Y43" s="65"/>
      <c r="Z43" s="65"/>
      <c r="AA43" s="65"/>
      <c r="AB43" s="65"/>
      <c r="AC43" s="65"/>
      <c r="AD43" s="65"/>
      <c r="AE43" s="65"/>
      <c r="AG43" s="63" t="s">
        <v>269</v>
      </c>
      <c r="AH43" s="63"/>
      <c r="AI43" s="63"/>
      <c r="AJ43" s="63"/>
      <c r="AK43" s="93"/>
      <c r="AL43" s="63"/>
      <c r="AM43" s="63"/>
      <c r="AN43" s="63"/>
      <c r="AO43" s="93"/>
      <c r="AP43" s="63"/>
      <c r="AQ43" s="63"/>
      <c r="AR43" s="63"/>
      <c r="AS43" s="93"/>
      <c r="AT43" s="63"/>
      <c r="AU43" s="63"/>
      <c r="AV43" s="63"/>
      <c r="AW43" s="93"/>
      <c r="AX43" s="86">
        <f t="shared" si="8"/>
        <v>0</v>
      </c>
      <c r="AY43" s="70">
        <f t="shared" si="10"/>
        <v>0</v>
      </c>
      <c r="AZ43" s="65"/>
      <c r="BA43" s="65"/>
      <c r="BB43" s="65"/>
      <c r="BC43" s="65"/>
      <c r="BD43" s="65"/>
      <c r="BE43" s="65"/>
      <c r="BF43" s="65"/>
      <c r="BG43" s="65"/>
      <c r="BH43" s="65"/>
      <c r="BI43" s="65"/>
      <c r="BJ43" s="65"/>
      <c r="BK43" s="65"/>
    </row>
    <row r="44" spans="1:63" x14ac:dyDescent="0.25">
      <c r="A44" s="63" t="s">
        <v>270</v>
      </c>
      <c r="B44" s="63"/>
      <c r="C44" s="63"/>
      <c r="D44" s="63"/>
      <c r="E44" s="93"/>
      <c r="F44" s="63"/>
      <c r="G44" s="63"/>
      <c r="H44" s="63"/>
      <c r="I44" s="93"/>
      <c r="J44" s="63"/>
      <c r="K44" s="63"/>
      <c r="L44" s="63"/>
      <c r="M44" s="93"/>
      <c r="N44" s="63"/>
      <c r="O44" s="63"/>
      <c r="P44" s="63"/>
      <c r="Q44" s="93"/>
      <c r="R44" s="86">
        <f t="shared" si="7"/>
        <v>0</v>
      </c>
      <c r="S44" s="70">
        <f t="shared" si="9"/>
        <v>0</v>
      </c>
      <c r="T44" s="85"/>
      <c r="U44" s="85"/>
      <c r="V44" s="85"/>
      <c r="W44" s="85"/>
      <c r="X44" s="85"/>
      <c r="Y44" s="65"/>
      <c r="Z44" s="65"/>
      <c r="AA44" s="65"/>
      <c r="AB44" s="65"/>
      <c r="AC44" s="65"/>
      <c r="AD44" s="65"/>
      <c r="AE44" s="65"/>
      <c r="AG44" s="63" t="s">
        <v>270</v>
      </c>
      <c r="AH44" s="63"/>
      <c r="AI44" s="63"/>
      <c r="AJ44" s="63"/>
      <c r="AK44" s="93"/>
      <c r="AL44" s="63"/>
      <c r="AM44" s="63"/>
      <c r="AN44" s="63"/>
      <c r="AO44" s="93"/>
      <c r="AP44" s="63"/>
      <c r="AQ44" s="63"/>
      <c r="AR44" s="63"/>
      <c r="AS44" s="93"/>
      <c r="AT44" s="63"/>
      <c r="AU44" s="63"/>
      <c r="AV44" s="63"/>
      <c r="AW44" s="93"/>
      <c r="AX44" s="86">
        <f t="shared" si="8"/>
        <v>0</v>
      </c>
      <c r="AY44" s="70">
        <f t="shared" si="10"/>
        <v>0</v>
      </c>
      <c r="AZ44" s="65"/>
      <c r="BA44" s="65"/>
      <c r="BB44" s="65"/>
      <c r="BC44" s="65"/>
      <c r="BD44" s="65"/>
      <c r="BE44" s="65"/>
      <c r="BF44" s="65"/>
      <c r="BG44" s="65"/>
      <c r="BH44" s="65"/>
      <c r="BI44" s="65"/>
      <c r="BJ44" s="65"/>
      <c r="BK44" s="65"/>
    </row>
    <row r="45" spans="1:63" x14ac:dyDescent="0.25">
      <c r="A45" s="63" t="s">
        <v>271</v>
      </c>
      <c r="B45" s="63"/>
      <c r="C45" s="63"/>
      <c r="D45" s="63"/>
      <c r="E45" s="93"/>
      <c r="F45" s="63"/>
      <c r="G45" s="63"/>
      <c r="H45" s="63"/>
      <c r="I45" s="93"/>
      <c r="J45" s="63"/>
      <c r="K45" s="63"/>
      <c r="L45" s="63"/>
      <c r="M45" s="93"/>
      <c r="N45" s="63"/>
      <c r="O45" s="63"/>
      <c r="P45" s="63"/>
      <c r="Q45" s="93"/>
      <c r="R45" s="86">
        <f t="shared" si="7"/>
        <v>0</v>
      </c>
      <c r="S45" s="70">
        <f t="shared" si="9"/>
        <v>0</v>
      </c>
      <c r="T45" s="85"/>
      <c r="U45" s="85"/>
      <c r="V45" s="85"/>
      <c r="W45" s="85"/>
      <c r="X45" s="85"/>
      <c r="Y45" s="65"/>
      <c r="Z45" s="65"/>
      <c r="AA45" s="65"/>
      <c r="AB45" s="65"/>
      <c r="AC45" s="65"/>
      <c r="AD45" s="65"/>
      <c r="AE45" s="65"/>
      <c r="AG45" s="63" t="s">
        <v>271</v>
      </c>
      <c r="AH45" s="63"/>
      <c r="AI45" s="63"/>
      <c r="AJ45" s="63"/>
      <c r="AK45" s="93"/>
      <c r="AL45" s="63"/>
      <c r="AM45" s="63"/>
      <c r="AN45" s="63"/>
      <c r="AO45" s="93"/>
      <c r="AP45" s="63"/>
      <c r="AQ45" s="63"/>
      <c r="AR45" s="63"/>
      <c r="AS45" s="93"/>
      <c r="AT45" s="63"/>
      <c r="AU45" s="63"/>
      <c r="AV45" s="63"/>
      <c r="AW45" s="93"/>
      <c r="AX45" s="86">
        <f t="shared" si="8"/>
        <v>0</v>
      </c>
      <c r="AY45" s="70">
        <f t="shared" si="10"/>
        <v>0</v>
      </c>
      <c r="AZ45" s="65"/>
      <c r="BA45" s="65"/>
      <c r="BB45" s="65"/>
      <c r="BC45" s="65"/>
      <c r="BD45" s="65"/>
      <c r="BE45" s="65"/>
      <c r="BF45" s="65"/>
      <c r="BG45" s="65"/>
      <c r="BH45" s="65"/>
      <c r="BI45" s="63"/>
      <c r="BJ45" s="63"/>
      <c r="BK45" s="63"/>
    </row>
    <row r="46" spans="1:63" x14ac:dyDescent="0.25">
      <c r="A46" s="63" t="s">
        <v>272</v>
      </c>
      <c r="B46" s="63"/>
      <c r="C46" s="63"/>
      <c r="D46" s="63"/>
      <c r="E46" s="93"/>
      <c r="F46" s="63"/>
      <c r="G46" s="63"/>
      <c r="H46" s="63"/>
      <c r="I46" s="93"/>
      <c r="J46" s="63"/>
      <c r="K46" s="63"/>
      <c r="L46" s="63"/>
      <c r="M46" s="93"/>
      <c r="N46" s="63"/>
      <c r="O46" s="63"/>
      <c r="P46" s="63"/>
      <c r="Q46" s="93"/>
      <c r="R46" s="86">
        <f t="shared" si="7"/>
        <v>0</v>
      </c>
      <c r="S46" s="70">
        <f t="shared" si="9"/>
        <v>0</v>
      </c>
      <c r="T46" s="85"/>
      <c r="U46" s="85"/>
      <c r="V46" s="85"/>
      <c r="W46" s="85"/>
      <c r="X46" s="85"/>
      <c r="Y46" s="65"/>
      <c r="Z46" s="65"/>
      <c r="AA46" s="65"/>
      <c r="AB46" s="65"/>
      <c r="AC46" s="65"/>
      <c r="AD46" s="65"/>
      <c r="AE46" s="65"/>
      <c r="AG46" s="63" t="s">
        <v>272</v>
      </c>
      <c r="AH46" s="63"/>
      <c r="AI46" s="63"/>
      <c r="AJ46" s="63"/>
      <c r="AK46" s="93"/>
      <c r="AL46" s="63"/>
      <c r="AM46" s="63"/>
      <c r="AN46" s="63"/>
      <c r="AO46" s="93"/>
      <c r="AP46" s="63"/>
      <c r="AQ46" s="63"/>
      <c r="AR46" s="63"/>
      <c r="AS46" s="93"/>
      <c r="AT46" s="63"/>
      <c r="AU46" s="63"/>
      <c r="AV46" s="63"/>
      <c r="AW46" s="93"/>
      <c r="AX46" s="86">
        <f t="shared" si="8"/>
        <v>0</v>
      </c>
      <c r="AY46" s="70">
        <f t="shared" si="10"/>
        <v>0</v>
      </c>
      <c r="AZ46" s="65"/>
      <c r="BA46" s="65"/>
      <c r="BB46" s="65"/>
      <c r="BC46" s="65"/>
      <c r="BD46" s="65"/>
      <c r="BE46" s="65"/>
      <c r="BF46" s="65"/>
      <c r="BG46" s="65"/>
      <c r="BH46" s="65"/>
      <c r="BI46" s="63"/>
      <c r="BJ46" s="63"/>
      <c r="BK46" s="63"/>
    </row>
    <row r="47" spans="1:63" x14ac:dyDescent="0.25">
      <c r="A47" s="63" t="s">
        <v>273</v>
      </c>
      <c r="B47" s="63"/>
      <c r="C47" s="63"/>
      <c r="D47" s="63"/>
      <c r="E47" s="93"/>
      <c r="F47" s="63"/>
      <c r="G47" s="63"/>
      <c r="H47" s="63"/>
      <c r="I47" s="93"/>
      <c r="J47" s="63"/>
      <c r="K47" s="63"/>
      <c r="L47" s="63"/>
      <c r="M47" s="93"/>
      <c r="N47" s="63"/>
      <c r="O47" s="63"/>
      <c r="P47" s="63"/>
      <c r="Q47" s="93"/>
      <c r="R47" s="86">
        <f t="shared" si="7"/>
        <v>0</v>
      </c>
      <c r="S47" s="70">
        <f t="shared" si="9"/>
        <v>0</v>
      </c>
      <c r="T47" s="85"/>
      <c r="U47" s="85"/>
      <c r="V47" s="85"/>
      <c r="W47" s="85"/>
      <c r="X47" s="85"/>
      <c r="Y47" s="65"/>
      <c r="Z47" s="65"/>
      <c r="AA47" s="65"/>
      <c r="AB47" s="65"/>
      <c r="AC47" s="65"/>
      <c r="AD47" s="65"/>
      <c r="AE47" s="65"/>
      <c r="AG47" s="63" t="s">
        <v>273</v>
      </c>
      <c r="AH47" s="63"/>
      <c r="AI47" s="63"/>
      <c r="AJ47" s="63"/>
      <c r="AK47" s="93"/>
      <c r="AL47" s="63"/>
      <c r="AM47" s="63"/>
      <c r="AN47" s="63"/>
      <c r="AO47" s="93"/>
      <c r="AP47" s="63"/>
      <c r="AQ47" s="63"/>
      <c r="AR47" s="63"/>
      <c r="AS47" s="93"/>
      <c r="AT47" s="63"/>
      <c r="AU47" s="63"/>
      <c r="AV47" s="63"/>
      <c r="AW47" s="93"/>
      <c r="AX47" s="86">
        <f t="shared" si="8"/>
        <v>0</v>
      </c>
      <c r="AY47" s="70">
        <f t="shared" si="10"/>
        <v>0</v>
      </c>
      <c r="AZ47" s="65"/>
      <c r="BA47" s="65"/>
      <c r="BB47" s="65"/>
      <c r="BC47" s="65"/>
      <c r="BD47" s="65"/>
      <c r="BE47" s="65"/>
      <c r="BF47" s="65"/>
      <c r="BG47" s="65"/>
      <c r="BH47" s="65"/>
      <c r="BI47" s="63"/>
      <c r="BJ47" s="63"/>
      <c r="BK47" s="63"/>
    </row>
    <row r="48" spans="1:63" x14ac:dyDescent="0.25">
      <c r="A48" s="63" t="s">
        <v>274</v>
      </c>
      <c r="B48" s="63"/>
      <c r="C48" s="63"/>
      <c r="D48" s="63"/>
      <c r="E48" s="93"/>
      <c r="F48" s="63"/>
      <c r="G48" s="63"/>
      <c r="H48" s="63"/>
      <c r="I48" s="93"/>
      <c r="J48" s="63"/>
      <c r="K48" s="63"/>
      <c r="L48" s="63"/>
      <c r="M48" s="93"/>
      <c r="N48" s="63"/>
      <c r="O48" s="63"/>
      <c r="P48" s="63"/>
      <c r="Q48" s="93"/>
      <c r="R48" s="86">
        <f t="shared" si="7"/>
        <v>0</v>
      </c>
      <c r="S48" s="70">
        <f t="shared" si="9"/>
        <v>0</v>
      </c>
      <c r="T48" s="85"/>
      <c r="U48" s="85"/>
      <c r="V48" s="85"/>
      <c r="W48" s="85"/>
      <c r="X48" s="85"/>
      <c r="Y48" s="65"/>
      <c r="Z48" s="65"/>
      <c r="AA48" s="65"/>
      <c r="AB48" s="65"/>
      <c r="AC48" s="65"/>
      <c r="AD48" s="65"/>
      <c r="AE48" s="65"/>
      <c r="AG48" s="63" t="s">
        <v>274</v>
      </c>
      <c r="AH48" s="63"/>
      <c r="AI48" s="63"/>
      <c r="AJ48" s="63"/>
      <c r="AK48" s="93"/>
      <c r="AL48" s="63"/>
      <c r="AM48" s="63"/>
      <c r="AN48" s="63"/>
      <c r="AO48" s="93"/>
      <c r="AP48" s="63"/>
      <c r="AQ48" s="63"/>
      <c r="AR48" s="63"/>
      <c r="AS48" s="93"/>
      <c r="AT48" s="63"/>
      <c r="AU48" s="63"/>
      <c r="AV48" s="63"/>
      <c r="AW48" s="93"/>
      <c r="AX48" s="86">
        <f t="shared" si="8"/>
        <v>0</v>
      </c>
      <c r="AY48" s="70">
        <f t="shared" si="10"/>
        <v>0</v>
      </c>
      <c r="AZ48" s="65"/>
      <c r="BA48" s="65"/>
      <c r="BB48" s="65"/>
      <c r="BC48" s="65"/>
      <c r="BD48" s="65"/>
      <c r="BE48" s="65"/>
      <c r="BF48" s="65"/>
      <c r="BG48" s="65"/>
      <c r="BH48" s="65"/>
      <c r="BI48" s="65"/>
      <c r="BJ48" s="65"/>
      <c r="BK48" s="65"/>
    </row>
    <row r="49" spans="1:63" x14ac:dyDescent="0.25">
      <c r="A49" s="63" t="s">
        <v>275</v>
      </c>
      <c r="B49" s="63"/>
      <c r="C49" s="63"/>
      <c r="D49" s="63"/>
      <c r="E49" s="93"/>
      <c r="F49" s="63"/>
      <c r="G49" s="63"/>
      <c r="H49" s="63"/>
      <c r="I49" s="93"/>
      <c r="J49" s="63"/>
      <c r="K49" s="63"/>
      <c r="L49" s="63"/>
      <c r="M49" s="93"/>
      <c r="N49" s="63"/>
      <c r="O49" s="63"/>
      <c r="P49" s="63"/>
      <c r="Q49" s="93"/>
      <c r="R49" s="86">
        <f t="shared" si="7"/>
        <v>0</v>
      </c>
      <c r="S49" s="70">
        <f t="shared" si="9"/>
        <v>0</v>
      </c>
      <c r="T49" s="85"/>
      <c r="U49" s="85"/>
      <c r="V49" s="85"/>
      <c r="W49" s="85"/>
      <c r="X49" s="85"/>
      <c r="Y49" s="65"/>
      <c r="Z49" s="65"/>
      <c r="AA49" s="65"/>
      <c r="AB49" s="65"/>
      <c r="AC49" s="65"/>
      <c r="AD49" s="65"/>
      <c r="AE49" s="65"/>
      <c r="AG49" s="63" t="s">
        <v>275</v>
      </c>
      <c r="AH49" s="63"/>
      <c r="AI49" s="63"/>
      <c r="AJ49" s="63"/>
      <c r="AK49" s="93"/>
      <c r="AL49" s="63"/>
      <c r="AM49" s="63"/>
      <c r="AN49" s="63"/>
      <c r="AO49" s="93"/>
      <c r="AP49" s="63"/>
      <c r="AQ49" s="63"/>
      <c r="AR49" s="63"/>
      <c r="AS49" s="93"/>
      <c r="AT49" s="63"/>
      <c r="AU49" s="63"/>
      <c r="AV49" s="63"/>
      <c r="AW49" s="93"/>
      <c r="AX49" s="86">
        <f t="shared" si="8"/>
        <v>0</v>
      </c>
      <c r="AY49" s="70">
        <f t="shared" si="10"/>
        <v>0</v>
      </c>
      <c r="AZ49" s="65"/>
      <c r="BA49" s="65"/>
      <c r="BB49" s="65"/>
      <c r="BC49" s="65"/>
      <c r="BD49" s="65"/>
      <c r="BE49" s="65"/>
      <c r="BF49" s="65"/>
      <c r="BG49" s="65"/>
      <c r="BH49" s="65"/>
      <c r="BI49" s="65"/>
      <c r="BJ49" s="65"/>
      <c r="BK49" s="65"/>
    </row>
    <row r="50" spans="1:63" x14ac:dyDescent="0.25">
      <c r="A50" s="63" t="s">
        <v>276</v>
      </c>
      <c r="B50" s="63"/>
      <c r="C50" s="63"/>
      <c r="D50" s="63"/>
      <c r="E50" s="93"/>
      <c r="F50" s="63"/>
      <c r="G50" s="63"/>
      <c r="H50" s="63"/>
      <c r="I50" s="93"/>
      <c r="J50" s="63"/>
      <c r="K50" s="63"/>
      <c r="L50" s="63"/>
      <c r="M50" s="93"/>
      <c r="N50" s="63"/>
      <c r="O50" s="63"/>
      <c r="P50" s="63"/>
      <c r="Q50" s="93"/>
      <c r="R50" s="86">
        <f t="shared" si="7"/>
        <v>0</v>
      </c>
      <c r="S50" s="70">
        <f t="shared" si="9"/>
        <v>0</v>
      </c>
      <c r="T50" s="85"/>
      <c r="U50" s="85"/>
      <c r="V50" s="85"/>
      <c r="W50" s="85"/>
      <c r="X50" s="85"/>
      <c r="Y50" s="65"/>
      <c r="Z50" s="65"/>
      <c r="AA50" s="65"/>
      <c r="AB50" s="65"/>
      <c r="AC50" s="65"/>
      <c r="AD50" s="65"/>
      <c r="AE50" s="65"/>
      <c r="AG50" s="63" t="s">
        <v>276</v>
      </c>
      <c r="AH50" s="63"/>
      <c r="AI50" s="63"/>
      <c r="AJ50" s="63"/>
      <c r="AK50" s="93"/>
      <c r="AL50" s="63"/>
      <c r="AM50" s="63"/>
      <c r="AN50" s="63"/>
      <c r="AO50" s="93"/>
      <c r="AP50" s="63"/>
      <c r="AQ50" s="63"/>
      <c r="AR50" s="63"/>
      <c r="AS50" s="93"/>
      <c r="AT50" s="63"/>
      <c r="AU50" s="63"/>
      <c r="AV50" s="63"/>
      <c r="AW50" s="93"/>
      <c r="AX50" s="86">
        <f t="shared" si="8"/>
        <v>0</v>
      </c>
      <c r="AY50" s="70">
        <f t="shared" si="10"/>
        <v>0</v>
      </c>
      <c r="AZ50" s="65"/>
      <c r="BA50" s="65"/>
      <c r="BB50" s="65"/>
      <c r="BC50" s="65"/>
      <c r="BD50" s="65"/>
      <c r="BE50" s="65"/>
      <c r="BF50" s="65"/>
      <c r="BG50" s="65"/>
      <c r="BH50" s="65"/>
      <c r="BI50" s="65"/>
      <c r="BJ50" s="65"/>
      <c r="BK50" s="65"/>
    </row>
    <row r="51" spans="1:63" x14ac:dyDescent="0.25">
      <c r="A51" s="63" t="s">
        <v>277</v>
      </c>
      <c r="B51" s="63"/>
      <c r="C51" s="63"/>
      <c r="D51" s="63"/>
      <c r="E51" s="93"/>
      <c r="F51" s="63"/>
      <c r="G51" s="63"/>
      <c r="H51" s="63"/>
      <c r="I51" s="93"/>
      <c r="J51" s="63"/>
      <c r="K51" s="63"/>
      <c r="L51" s="63"/>
      <c r="M51" s="93"/>
      <c r="N51" s="63"/>
      <c r="O51" s="63"/>
      <c r="P51" s="63"/>
      <c r="Q51" s="93"/>
      <c r="R51" s="86">
        <f t="shared" si="7"/>
        <v>0</v>
      </c>
      <c r="S51" s="70">
        <f t="shared" si="9"/>
        <v>0</v>
      </c>
      <c r="T51" s="85"/>
      <c r="U51" s="85"/>
      <c r="V51" s="85"/>
      <c r="W51" s="85"/>
      <c r="X51" s="85"/>
      <c r="Y51" s="65"/>
      <c r="Z51" s="65"/>
      <c r="AA51" s="65"/>
      <c r="AB51" s="65"/>
      <c r="AC51" s="65"/>
      <c r="AD51" s="65"/>
      <c r="AE51" s="65"/>
      <c r="AG51" s="63" t="s">
        <v>277</v>
      </c>
      <c r="AH51" s="63"/>
      <c r="AI51" s="63"/>
      <c r="AJ51" s="63"/>
      <c r="AK51" s="93"/>
      <c r="AL51" s="63"/>
      <c r="AM51" s="63"/>
      <c r="AN51" s="63"/>
      <c r="AO51" s="93"/>
      <c r="AP51" s="63"/>
      <c r="AQ51" s="63"/>
      <c r="AR51" s="63"/>
      <c r="AS51" s="93"/>
      <c r="AT51" s="63"/>
      <c r="AU51" s="63"/>
      <c r="AV51" s="63"/>
      <c r="AW51" s="93"/>
      <c r="AX51" s="86">
        <f t="shared" si="8"/>
        <v>0</v>
      </c>
      <c r="AY51" s="70">
        <f t="shared" si="10"/>
        <v>0</v>
      </c>
      <c r="AZ51" s="65"/>
      <c r="BA51" s="65"/>
      <c r="BB51" s="65"/>
      <c r="BC51" s="65"/>
      <c r="BD51" s="65"/>
      <c r="BE51" s="65"/>
      <c r="BF51" s="65"/>
      <c r="BG51" s="65"/>
      <c r="BH51" s="65"/>
      <c r="BI51" s="65"/>
      <c r="BJ51" s="65"/>
      <c r="BK51" s="65"/>
    </row>
    <row r="52" spans="1:63" x14ac:dyDescent="0.25">
      <c r="A52" s="63" t="s">
        <v>278</v>
      </c>
      <c r="B52" s="63"/>
      <c r="C52" s="63"/>
      <c r="D52" s="63"/>
      <c r="E52" s="93"/>
      <c r="F52" s="63"/>
      <c r="G52" s="63"/>
      <c r="H52" s="63"/>
      <c r="I52" s="93"/>
      <c r="J52" s="63"/>
      <c r="K52" s="63"/>
      <c r="L52" s="63"/>
      <c r="M52" s="93"/>
      <c r="N52" s="63"/>
      <c r="O52" s="63"/>
      <c r="P52" s="63"/>
      <c r="Q52" s="93"/>
      <c r="R52" s="86">
        <f t="shared" si="7"/>
        <v>0</v>
      </c>
      <c r="S52" s="70">
        <f t="shared" si="9"/>
        <v>0</v>
      </c>
      <c r="T52" s="85"/>
      <c r="U52" s="85"/>
      <c r="V52" s="85"/>
      <c r="W52" s="85"/>
      <c r="X52" s="85"/>
      <c r="Y52" s="65"/>
      <c r="Z52" s="65"/>
      <c r="AA52" s="65"/>
      <c r="AB52" s="65"/>
      <c r="AC52" s="65"/>
      <c r="AD52" s="65"/>
      <c r="AE52" s="65"/>
      <c r="AG52" s="63" t="s">
        <v>278</v>
      </c>
      <c r="AH52" s="63"/>
      <c r="AI52" s="63"/>
      <c r="AJ52" s="63"/>
      <c r="AK52" s="93"/>
      <c r="AL52" s="63"/>
      <c r="AM52" s="63"/>
      <c r="AN52" s="63"/>
      <c r="AO52" s="93"/>
      <c r="AP52" s="63"/>
      <c r="AQ52" s="63"/>
      <c r="AR52" s="63"/>
      <c r="AS52" s="93"/>
      <c r="AT52" s="63"/>
      <c r="AU52" s="63"/>
      <c r="AV52" s="63"/>
      <c r="AW52" s="93"/>
      <c r="AX52" s="86">
        <f t="shared" si="8"/>
        <v>0</v>
      </c>
      <c r="AY52" s="70">
        <f t="shared" si="10"/>
        <v>0</v>
      </c>
      <c r="AZ52" s="65"/>
      <c r="BA52" s="65"/>
      <c r="BB52" s="65"/>
      <c r="BC52" s="65"/>
      <c r="BD52" s="65"/>
      <c r="BE52" s="65"/>
      <c r="BF52" s="65"/>
      <c r="BG52" s="65"/>
      <c r="BH52" s="65"/>
      <c r="BI52" s="65"/>
      <c r="BJ52" s="65"/>
      <c r="BK52" s="65"/>
    </row>
    <row r="53" spans="1:63" x14ac:dyDescent="0.25">
      <c r="A53" s="63" t="s">
        <v>279</v>
      </c>
      <c r="B53" s="63"/>
      <c r="C53" s="63"/>
      <c r="D53" s="63"/>
      <c r="E53" s="93"/>
      <c r="F53" s="63"/>
      <c r="G53" s="63"/>
      <c r="H53" s="63"/>
      <c r="I53" s="93"/>
      <c r="J53" s="63"/>
      <c r="K53" s="63"/>
      <c r="L53" s="63"/>
      <c r="M53" s="93"/>
      <c r="N53" s="63"/>
      <c r="O53" s="63"/>
      <c r="P53" s="63"/>
      <c r="Q53" s="93"/>
      <c r="R53" s="86">
        <f t="shared" si="7"/>
        <v>0</v>
      </c>
      <c r="S53" s="70">
        <f t="shared" si="9"/>
        <v>0</v>
      </c>
      <c r="T53" s="85"/>
      <c r="U53" s="85"/>
      <c r="V53" s="85"/>
      <c r="W53" s="85"/>
      <c r="X53" s="85"/>
      <c r="Y53" s="65"/>
      <c r="Z53" s="65"/>
      <c r="AA53" s="65"/>
      <c r="AB53" s="65"/>
      <c r="AC53" s="65"/>
      <c r="AD53" s="65"/>
      <c r="AE53" s="65"/>
      <c r="AG53" s="63" t="s">
        <v>279</v>
      </c>
      <c r="AH53" s="63"/>
      <c r="AI53" s="63"/>
      <c r="AJ53" s="63"/>
      <c r="AK53" s="93"/>
      <c r="AL53" s="63"/>
      <c r="AM53" s="63"/>
      <c r="AN53" s="63"/>
      <c r="AO53" s="93"/>
      <c r="AP53" s="63"/>
      <c r="AQ53" s="63"/>
      <c r="AR53" s="63"/>
      <c r="AS53" s="93"/>
      <c r="AT53" s="63"/>
      <c r="AU53" s="63"/>
      <c r="AV53" s="63"/>
      <c r="AW53" s="93"/>
      <c r="AX53" s="86">
        <f t="shared" si="8"/>
        <v>0</v>
      </c>
      <c r="AY53" s="70">
        <f t="shared" si="10"/>
        <v>0</v>
      </c>
      <c r="AZ53" s="65"/>
      <c r="BA53" s="65"/>
      <c r="BB53" s="65"/>
      <c r="BC53" s="65"/>
      <c r="BD53" s="65"/>
      <c r="BE53" s="65"/>
      <c r="BF53" s="65"/>
      <c r="BG53" s="65"/>
      <c r="BH53" s="65"/>
      <c r="BI53" s="65"/>
      <c r="BJ53" s="65"/>
      <c r="BK53" s="65"/>
    </row>
    <row r="54" spans="1:63" x14ac:dyDescent="0.25">
      <c r="A54" s="63" t="s">
        <v>280</v>
      </c>
      <c r="B54" s="63"/>
      <c r="C54" s="63"/>
      <c r="D54" s="63"/>
      <c r="E54" s="93"/>
      <c r="F54" s="63"/>
      <c r="G54" s="63"/>
      <c r="H54" s="63"/>
      <c r="I54" s="93"/>
      <c r="J54" s="63"/>
      <c r="K54" s="63"/>
      <c r="L54" s="63"/>
      <c r="M54" s="93"/>
      <c r="N54" s="63"/>
      <c r="O54" s="63"/>
      <c r="P54" s="63"/>
      <c r="Q54" s="93"/>
      <c r="R54" s="86">
        <f t="shared" si="7"/>
        <v>0</v>
      </c>
      <c r="S54" s="70">
        <f t="shared" si="9"/>
        <v>0</v>
      </c>
      <c r="T54" s="85"/>
      <c r="U54" s="85"/>
      <c r="V54" s="85"/>
      <c r="W54" s="85"/>
      <c r="X54" s="85"/>
      <c r="Y54" s="65"/>
      <c r="Z54" s="65"/>
      <c r="AA54" s="65"/>
      <c r="AB54" s="65"/>
      <c r="AC54" s="65"/>
      <c r="AD54" s="65"/>
      <c r="AE54" s="65"/>
      <c r="AG54" s="63" t="s">
        <v>280</v>
      </c>
      <c r="AH54" s="63"/>
      <c r="AI54" s="63"/>
      <c r="AJ54" s="63"/>
      <c r="AK54" s="93"/>
      <c r="AL54" s="63"/>
      <c r="AM54" s="63"/>
      <c r="AN54" s="63"/>
      <c r="AO54" s="93"/>
      <c r="AP54" s="63"/>
      <c r="AQ54" s="63"/>
      <c r="AR54" s="63"/>
      <c r="AS54" s="93"/>
      <c r="AT54" s="63"/>
      <c r="AU54" s="63"/>
      <c r="AV54" s="63"/>
      <c r="AW54" s="93"/>
      <c r="AX54" s="86">
        <f t="shared" si="8"/>
        <v>0</v>
      </c>
      <c r="AY54" s="70">
        <f t="shared" si="10"/>
        <v>0</v>
      </c>
      <c r="AZ54" s="65"/>
      <c r="BA54" s="65"/>
      <c r="BB54" s="65"/>
      <c r="BC54" s="65"/>
      <c r="BD54" s="65"/>
      <c r="BE54" s="65"/>
      <c r="BF54" s="65"/>
      <c r="BG54" s="65"/>
      <c r="BH54" s="65"/>
      <c r="BI54" s="65"/>
      <c r="BJ54" s="65"/>
      <c r="BK54" s="65"/>
    </row>
    <row r="55" spans="1:63" x14ac:dyDescent="0.25">
      <c r="A55" s="63" t="s">
        <v>281</v>
      </c>
      <c r="B55" s="63"/>
      <c r="C55" s="63"/>
      <c r="D55" s="63"/>
      <c r="E55" s="93"/>
      <c r="F55" s="63"/>
      <c r="G55" s="63"/>
      <c r="H55" s="63"/>
      <c r="I55" s="93"/>
      <c r="J55" s="63"/>
      <c r="K55" s="63"/>
      <c r="L55" s="63"/>
      <c r="M55" s="93"/>
      <c r="N55" s="63"/>
      <c r="O55" s="63"/>
      <c r="P55" s="63"/>
      <c r="Q55" s="93"/>
      <c r="R55" s="86">
        <f t="shared" si="7"/>
        <v>0</v>
      </c>
      <c r="S55" s="70">
        <f t="shared" si="9"/>
        <v>0</v>
      </c>
      <c r="T55" s="85"/>
      <c r="U55" s="85"/>
      <c r="V55" s="85"/>
      <c r="W55" s="85"/>
      <c r="X55" s="85"/>
      <c r="Y55" s="65"/>
      <c r="Z55" s="65"/>
      <c r="AA55" s="65"/>
      <c r="AB55" s="65"/>
      <c r="AC55" s="65"/>
      <c r="AD55" s="65"/>
      <c r="AE55" s="65"/>
      <c r="AG55" s="63" t="s">
        <v>281</v>
      </c>
      <c r="AH55" s="63"/>
      <c r="AI55" s="63"/>
      <c r="AJ55" s="63"/>
      <c r="AK55" s="93"/>
      <c r="AL55" s="63"/>
      <c r="AM55" s="63"/>
      <c r="AN55" s="63"/>
      <c r="AO55" s="93"/>
      <c r="AP55" s="63"/>
      <c r="AQ55" s="63"/>
      <c r="AR55" s="63"/>
      <c r="AS55" s="93"/>
      <c r="AT55" s="63"/>
      <c r="AU55" s="63"/>
      <c r="AV55" s="63"/>
      <c r="AW55" s="93"/>
      <c r="AX55" s="86">
        <f t="shared" si="8"/>
        <v>0</v>
      </c>
      <c r="AY55" s="70">
        <f t="shared" si="10"/>
        <v>0</v>
      </c>
      <c r="AZ55" s="65"/>
      <c r="BA55" s="65"/>
      <c r="BB55" s="65"/>
      <c r="BC55" s="65"/>
      <c r="BD55" s="65"/>
      <c r="BE55" s="65"/>
      <c r="BF55" s="65"/>
      <c r="BG55" s="65"/>
      <c r="BH55" s="65"/>
      <c r="BI55" s="65"/>
      <c r="BJ55" s="65"/>
      <c r="BK55" s="65"/>
    </row>
    <row r="56" spans="1:63" x14ac:dyDescent="0.25">
      <c r="A56" s="63" t="s">
        <v>282</v>
      </c>
      <c r="B56" s="63"/>
      <c r="C56" s="63"/>
      <c r="D56" s="63"/>
      <c r="E56" s="93"/>
      <c r="F56" s="63"/>
      <c r="G56" s="63"/>
      <c r="H56" s="63"/>
      <c r="I56" s="93"/>
      <c r="J56" s="63"/>
      <c r="K56" s="63"/>
      <c r="L56" s="63"/>
      <c r="M56" s="93"/>
      <c r="N56" s="63"/>
      <c r="O56" s="63"/>
      <c r="P56" s="63"/>
      <c r="Q56" s="93"/>
      <c r="R56" s="86">
        <f t="shared" si="7"/>
        <v>0</v>
      </c>
      <c r="S56" s="70">
        <f t="shared" si="9"/>
        <v>0</v>
      </c>
      <c r="T56" s="85"/>
      <c r="U56" s="85"/>
      <c r="V56" s="85"/>
      <c r="W56" s="85"/>
      <c r="X56" s="85"/>
      <c r="Y56" s="65"/>
      <c r="Z56" s="65"/>
      <c r="AA56" s="65"/>
      <c r="AB56" s="65"/>
      <c r="AC56" s="65"/>
      <c r="AD56" s="65"/>
      <c r="AE56" s="65"/>
      <c r="AG56" s="63" t="s">
        <v>282</v>
      </c>
      <c r="AH56" s="63"/>
      <c r="AI56" s="63"/>
      <c r="AJ56" s="63"/>
      <c r="AK56" s="93"/>
      <c r="AL56" s="63"/>
      <c r="AM56" s="63"/>
      <c r="AN56" s="63"/>
      <c r="AO56" s="93"/>
      <c r="AP56" s="63"/>
      <c r="AQ56" s="63"/>
      <c r="AR56" s="63"/>
      <c r="AS56" s="93"/>
      <c r="AT56" s="63"/>
      <c r="AU56" s="63"/>
      <c r="AV56" s="63"/>
      <c r="AW56" s="93"/>
      <c r="AX56" s="86">
        <f t="shared" si="8"/>
        <v>0</v>
      </c>
      <c r="AY56" s="70">
        <f t="shared" si="10"/>
        <v>0</v>
      </c>
      <c r="AZ56" s="65"/>
      <c r="BA56" s="65"/>
      <c r="BB56" s="65"/>
      <c r="BC56" s="65"/>
      <c r="BD56" s="65"/>
      <c r="BE56" s="65"/>
      <c r="BF56" s="65"/>
      <c r="BG56" s="65"/>
      <c r="BH56" s="65"/>
      <c r="BI56" s="65"/>
      <c r="BJ56" s="65"/>
      <c r="BK56" s="65"/>
    </row>
    <row r="57" spans="1:63" x14ac:dyDescent="0.25">
      <c r="A57" s="63" t="s">
        <v>283</v>
      </c>
      <c r="B57" s="63"/>
      <c r="C57" s="63"/>
      <c r="D57" s="63"/>
      <c r="E57" s="93"/>
      <c r="F57" s="63"/>
      <c r="G57" s="63"/>
      <c r="H57" s="63"/>
      <c r="I57" s="93"/>
      <c r="J57" s="63"/>
      <c r="K57" s="63"/>
      <c r="L57" s="63"/>
      <c r="M57" s="93"/>
      <c r="N57" s="63"/>
      <c r="O57" s="63"/>
      <c r="P57" s="63"/>
      <c r="Q57" s="93"/>
      <c r="R57" s="86">
        <f t="shared" si="7"/>
        <v>0</v>
      </c>
      <c r="S57" s="70">
        <f t="shared" si="9"/>
        <v>0</v>
      </c>
      <c r="T57" s="85"/>
      <c r="U57" s="85"/>
      <c r="V57" s="85"/>
      <c r="W57" s="85"/>
      <c r="X57" s="85"/>
      <c r="Y57" s="65"/>
      <c r="Z57" s="65"/>
      <c r="AA57" s="65"/>
      <c r="AB57" s="65"/>
      <c r="AC57" s="65"/>
      <c r="AD57" s="65"/>
      <c r="AE57" s="65"/>
      <c r="AG57" s="63" t="s">
        <v>283</v>
      </c>
      <c r="AH57" s="63"/>
      <c r="AI57" s="63"/>
      <c r="AJ57" s="63"/>
      <c r="AK57" s="93"/>
      <c r="AL57" s="63"/>
      <c r="AM57" s="63"/>
      <c r="AN57" s="63"/>
      <c r="AO57" s="93"/>
      <c r="AP57" s="63"/>
      <c r="AQ57" s="63"/>
      <c r="AR57" s="63"/>
      <c r="AS57" s="93"/>
      <c r="AT57" s="63"/>
      <c r="AU57" s="63"/>
      <c r="AV57" s="63"/>
      <c r="AW57" s="93"/>
      <c r="AX57" s="86">
        <f t="shared" si="8"/>
        <v>0</v>
      </c>
      <c r="AY57" s="70">
        <f t="shared" si="10"/>
        <v>0</v>
      </c>
      <c r="AZ57" s="65"/>
      <c r="BA57" s="65"/>
      <c r="BB57" s="65"/>
      <c r="BC57" s="65"/>
      <c r="BD57" s="65"/>
      <c r="BE57" s="65"/>
      <c r="BF57" s="65"/>
      <c r="BG57" s="65"/>
      <c r="BH57" s="65"/>
      <c r="BI57" s="65"/>
      <c r="BJ57" s="65"/>
      <c r="BK57" s="65"/>
    </row>
    <row r="58" spans="1:63" x14ac:dyDescent="0.25">
      <c r="A58" s="67" t="s">
        <v>284</v>
      </c>
      <c r="B58" s="64">
        <f t="shared" ref="B58:Q58" si="11">SUM(B37:B57)</f>
        <v>0</v>
      </c>
      <c r="C58" s="64">
        <f t="shared" si="11"/>
        <v>0</v>
      </c>
      <c r="D58" s="64">
        <f t="shared" si="11"/>
        <v>0</v>
      </c>
      <c r="E58" s="94">
        <f t="shared" si="11"/>
        <v>0</v>
      </c>
      <c r="F58" s="64">
        <f t="shared" si="11"/>
        <v>0</v>
      </c>
      <c r="G58" s="64">
        <f t="shared" si="11"/>
        <v>0</v>
      </c>
      <c r="H58" s="64">
        <f t="shared" si="11"/>
        <v>0</v>
      </c>
      <c r="I58" s="94">
        <f t="shared" si="11"/>
        <v>0</v>
      </c>
      <c r="J58" s="64">
        <f t="shared" si="11"/>
        <v>0</v>
      </c>
      <c r="K58" s="64">
        <f t="shared" si="11"/>
        <v>0</v>
      </c>
      <c r="L58" s="64">
        <f t="shared" si="11"/>
        <v>0</v>
      </c>
      <c r="M58" s="94">
        <f t="shared" si="11"/>
        <v>0</v>
      </c>
      <c r="N58" s="64">
        <f t="shared" si="11"/>
        <v>0</v>
      </c>
      <c r="O58" s="64">
        <f t="shared" si="11"/>
        <v>0</v>
      </c>
      <c r="P58" s="64">
        <f t="shared" si="11"/>
        <v>0</v>
      </c>
      <c r="Q58" s="94">
        <f t="shared" si="11"/>
        <v>0</v>
      </c>
      <c r="R58" s="64">
        <f t="shared" ref="R58:AE58" si="12">SUM(R37:R57)</f>
        <v>0</v>
      </c>
      <c r="S58" s="70">
        <f t="shared" si="12"/>
        <v>0</v>
      </c>
      <c r="T58" s="64">
        <f t="shared" si="12"/>
        <v>0</v>
      </c>
      <c r="U58" s="64">
        <f t="shared" si="12"/>
        <v>0</v>
      </c>
      <c r="V58" s="64">
        <f t="shared" si="12"/>
        <v>0</v>
      </c>
      <c r="W58" s="64">
        <f t="shared" si="12"/>
        <v>0</v>
      </c>
      <c r="X58" s="64">
        <f t="shared" si="12"/>
        <v>0</v>
      </c>
      <c r="Y58" s="64">
        <f t="shared" si="12"/>
        <v>0</v>
      </c>
      <c r="Z58" s="64">
        <f t="shared" si="12"/>
        <v>0</v>
      </c>
      <c r="AA58" s="64">
        <f t="shared" si="12"/>
        <v>0</v>
      </c>
      <c r="AB58" s="64">
        <f t="shared" si="12"/>
        <v>0</v>
      </c>
      <c r="AC58" s="64">
        <f t="shared" si="12"/>
        <v>0</v>
      </c>
      <c r="AD58" s="64">
        <f t="shared" si="12"/>
        <v>0</v>
      </c>
      <c r="AE58" s="64">
        <f t="shared" si="12"/>
        <v>0</v>
      </c>
      <c r="AG58" s="67" t="s">
        <v>284</v>
      </c>
      <c r="AH58" s="64">
        <f t="shared" ref="AH58:AW58" si="13">SUM(AH37:AH57)</f>
        <v>0</v>
      </c>
      <c r="AI58" s="64">
        <f t="shared" si="13"/>
        <v>0</v>
      </c>
      <c r="AJ58" s="64">
        <f t="shared" si="13"/>
        <v>0</v>
      </c>
      <c r="AK58" s="94">
        <f t="shared" si="13"/>
        <v>0</v>
      </c>
      <c r="AL58" s="64">
        <f t="shared" si="13"/>
        <v>0</v>
      </c>
      <c r="AM58" s="64">
        <f t="shared" si="13"/>
        <v>0</v>
      </c>
      <c r="AN58" s="64">
        <f t="shared" si="13"/>
        <v>0</v>
      </c>
      <c r="AO58" s="94">
        <f t="shared" si="13"/>
        <v>0</v>
      </c>
      <c r="AP58" s="64">
        <f t="shared" si="13"/>
        <v>0</v>
      </c>
      <c r="AQ58" s="64">
        <f t="shared" si="13"/>
        <v>0</v>
      </c>
      <c r="AR58" s="64">
        <f t="shared" si="13"/>
        <v>0</v>
      </c>
      <c r="AS58" s="94">
        <f t="shared" si="13"/>
        <v>0</v>
      </c>
      <c r="AT58" s="64">
        <f t="shared" si="13"/>
        <v>0</v>
      </c>
      <c r="AU58" s="64">
        <f t="shared" si="13"/>
        <v>0</v>
      </c>
      <c r="AV58" s="64">
        <f t="shared" si="13"/>
        <v>0</v>
      </c>
      <c r="AW58" s="94">
        <f t="shared" si="13"/>
        <v>0</v>
      </c>
      <c r="AX58" s="87">
        <f t="shared" ref="AX58:BK58" si="14">SUM(AX37:AX57)</f>
        <v>0</v>
      </c>
      <c r="AY58" s="71">
        <f t="shared" si="14"/>
        <v>0</v>
      </c>
      <c r="AZ58" s="64">
        <f t="shared" si="14"/>
        <v>0</v>
      </c>
      <c r="BA58" s="64">
        <f t="shared" si="14"/>
        <v>0</v>
      </c>
      <c r="BB58" s="64">
        <f t="shared" si="14"/>
        <v>0</v>
      </c>
      <c r="BC58" s="64">
        <f t="shared" si="14"/>
        <v>0</v>
      </c>
      <c r="BD58" s="64">
        <f t="shared" si="14"/>
        <v>0</v>
      </c>
      <c r="BE58" s="64">
        <f t="shared" si="14"/>
        <v>0</v>
      </c>
      <c r="BF58" s="64">
        <f t="shared" si="14"/>
        <v>0</v>
      </c>
      <c r="BG58" s="64">
        <f t="shared" si="14"/>
        <v>0</v>
      </c>
      <c r="BH58" s="64">
        <f t="shared" si="14"/>
        <v>0</v>
      </c>
      <c r="BI58" s="64">
        <f t="shared" si="14"/>
        <v>0</v>
      </c>
      <c r="BJ58" s="64">
        <f t="shared" si="14"/>
        <v>0</v>
      </c>
      <c r="BK58" s="64">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8AB6B7-D077-4C44-A435-B0A57ABF1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f5e60779-6af5-4dde-a1c8-ebb5582c629e"/>
    <ds:schemaRef ds:uri="http://purl.org/dc/dcmitype/"/>
    <ds:schemaRef ds:uri="http://schemas.microsoft.com/office/infopath/2007/PartnerControls"/>
    <ds:schemaRef ds:uri="http://schemas.openxmlformats.org/package/2006/metadata/core-properties"/>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Meta 1</vt:lpstr>
      <vt:lpstr>Meta 2</vt:lpstr>
      <vt:lpstr>Meta 3</vt:lpstr>
      <vt:lpstr>Meta 4</vt:lpstr>
      <vt:lpstr>Meta 5</vt:lpstr>
      <vt:lpstr>Meta 6</vt:lpstr>
      <vt:lpstr>Meta 7</vt:lpstr>
      <vt:lpstr>Indicadores PA</vt:lpstr>
      <vt:lpstr>Territorialización PA</vt:lpstr>
      <vt:lpstr>Control de Cambios</vt:lpstr>
      <vt:lpstr>LISTAS</vt:lpstr>
      <vt:lpstr>'Meta 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Personal</cp:lastModifiedBy>
  <cp:revision/>
  <dcterms:created xsi:type="dcterms:W3CDTF">2011-04-26T22:16:52Z</dcterms:created>
  <dcterms:modified xsi:type="dcterms:W3CDTF">2024-02-07T20:40:41Z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