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4"/>
  <workbookPr defaultThemeVersion="124226"/>
  <mc:AlternateContent xmlns:mc="http://schemas.openxmlformats.org/markup-compatibility/2006">
    <mc:Choice Requires="x15">
      <x15ac:absPath xmlns:x15ac="http://schemas.microsoft.com/office/spreadsheetml/2010/11/ac" url="/Users/mariajaramillo/Downloads/"/>
    </mc:Choice>
  </mc:AlternateContent>
  <xr:revisionPtr revIDLastSave="0" documentId="13_ncr:1_{11D1F403-DC40-954D-81BD-9E9AAB3F758A}" xr6:coauthVersionLast="47" xr6:coauthVersionMax="47" xr10:uidLastSave="{00000000-0000-0000-0000-000000000000}"/>
  <bookViews>
    <workbookView xWindow="0" yWindow="500" windowWidth="15600" windowHeight="11160" firstSheet="3" activeTab="4" xr2:uid="{00000000-000D-0000-FFFF-FFFF00000000}"/>
  </bookViews>
  <sheets>
    <sheet name="Metas PA proyecto No 2" sheetId="40" r:id="rId1"/>
    <sheet name="Metas PA proyecto No 3" sheetId="43" r:id="rId2"/>
    <sheet name="Metas PA proyecto No 4" sheetId="44" r:id="rId3"/>
    <sheet name="Metas PA proyecto No. 5" sheetId="45" r:id="rId4"/>
    <sheet name="Metas PA proyecto No 6" sheetId="47" r:id="rId5"/>
    <sheet name="Indicadores PA" sheetId="36" state="hidden" r:id="rId6"/>
    <sheet name="Hoja1" sheetId="42" state="hidden" r:id="rId7"/>
    <sheet name="Territorialización PA" sheetId="37" state="hidden" r:id="rId8"/>
    <sheet name="Control de Cambios" sheetId="41" state="hidden" r:id="rId9"/>
    <sheet name="LISTAS" sheetId="38" state="hidden" r:id="rId10"/>
  </sheets>
  <definedNames>
    <definedName name="_xlnm._FilterDatabase" localSheetId="5" hidden="1">'Indicadores PA'!$A$12:$AY$12</definedName>
    <definedName name="_xlnm.Print_Area" localSheetId="0">'Metas PA proyecto No 2'!$A$1:$AE$42</definedName>
    <definedName name="_xlnm.Print_Area" localSheetId="1">'Metas PA proyecto No 3'!$A$1:$AE$44</definedName>
    <definedName name="_xlnm.Print_Area" localSheetId="2">'Metas PA proyecto No 4'!$A$1:$AE$42</definedName>
    <definedName name="_xlnm.Print_Area" localSheetId="4">'Metas PA proyecto No 6'!$A$1:$AE$44</definedName>
    <definedName name="_xlnm.Print_Area" localSheetId="3">'Metas PA proyecto No. 5'!$A$1:$AE$46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24" i="43" l="1"/>
  <c r="R175" i="37"/>
  <c r="R174" i="37"/>
  <c r="R173" i="37"/>
  <c r="R172" i="37"/>
  <c r="R171" i="37"/>
  <c r="R170" i="37"/>
  <c r="R169" i="37"/>
  <c r="R168" i="37"/>
  <c r="R167" i="37"/>
  <c r="R166" i="37"/>
  <c r="R165" i="37"/>
  <c r="R164" i="37"/>
  <c r="R163" i="37"/>
  <c r="R162" i="37"/>
  <c r="R161" i="37"/>
  <c r="R160" i="37"/>
  <c r="R159" i="37"/>
  <c r="R158" i="37"/>
  <c r="R157" i="37"/>
  <c r="R156" i="37"/>
  <c r="R146" i="37"/>
  <c r="R145" i="37"/>
  <c r="R144" i="37"/>
  <c r="R143" i="37"/>
  <c r="R142" i="37"/>
  <c r="R141" i="37"/>
  <c r="R140" i="37"/>
  <c r="R139" i="37"/>
  <c r="R138" i="37"/>
  <c r="R137" i="37"/>
  <c r="R136" i="37"/>
  <c r="R135" i="37"/>
  <c r="R134" i="37"/>
  <c r="R133" i="37"/>
  <c r="R132" i="37"/>
  <c r="R131" i="37"/>
  <c r="R130" i="37"/>
  <c r="R129" i="37"/>
  <c r="R128" i="37"/>
  <c r="R127" i="37"/>
  <c r="R98" i="37"/>
  <c r="R99" i="37"/>
  <c r="R119" i="37" s="1"/>
  <c r="R100" i="37"/>
  <c r="R101" i="37"/>
  <c r="R102" i="37"/>
  <c r="R103" i="37"/>
  <c r="R104" i="37"/>
  <c r="R105" i="37"/>
  <c r="R106" i="37"/>
  <c r="R107" i="37"/>
  <c r="R108" i="37"/>
  <c r="R109" i="37"/>
  <c r="R110" i="37"/>
  <c r="R111" i="37"/>
  <c r="R112" i="37"/>
  <c r="R113" i="37"/>
  <c r="R114" i="37"/>
  <c r="R115" i="37"/>
  <c r="R116" i="37"/>
  <c r="R117" i="37"/>
  <c r="R118" i="37"/>
  <c r="BK176" i="37"/>
  <c r="BJ176" i="37"/>
  <c r="BI176" i="37"/>
  <c r="BH176" i="37"/>
  <c r="BG176" i="37"/>
  <c r="BF176" i="37"/>
  <c r="BE176" i="37"/>
  <c r="BD176" i="37"/>
  <c r="BC176" i="37"/>
  <c r="BB176" i="37"/>
  <c r="BA176" i="37"/>
  <c r="AZ176" i="37"/>
  <c r="AW176" i="37"/>
  <c r="AV176" i="37"/>
  <c r="AU176" i="37"/>
  <c r="AT176" i="37"/>
  <c r="AT177" i="37" s="1"/>
  <c r="AS176" i="37"/>
  <c r="AR176" i="37"/>
  <c r="AQ176" i="37"/>
  <c r="AP176" i="37"/>
  <c r="AO176" i="37"/>
  <c r="AN176" i="37"/>
  <c r="AM176" i="37"/>
  <c r="AL176" i="37"/>
  <c r="AK176" i="37"/>
  <c r="AJ176" i="37"/>
  <c r="AI176" i="37"/>
  <c r="AH176" i="37"/>
  <c r="AE176" i="37"/>
  <c r="AD176" i="37"/>
  <c r="AC176" i="37"/>
  <c r="AB176" i="37"/>
  <c r="AA176" i="37"/>
  <c r="Z176" i="37"/>
  <c r="Y176" i="37"/>
  <c r="X176" i="37"/>
  <c r="W176" i="37"/>
  <c r="V176" i="37"/>
  <c r="U176" i="37"/>
  <c r="T176" i="37"/>
  <c r="Q176" i="37"/>
  <c r="P176" i="37"/>
  <c r="O176" i="37"/>
  <c r="N176" i="37"/>
  <c r="M176" i="37"/>
  <c r="L176" i="37"/>
  <c r="K176" i="37"/>
  <c r="J176" i="37"/>
  <c r="I176" i="37"/>
  <c r="H176" i="37"/>
  <c r="G176" i="37"/>
  <c r="F176" i="37"/>
  <c r="E176" i="37"/>
  <c r="D176" i="37"/>
  <c r="C176" i="37"/>
  <c r="B176" i="37"/>
  <c r="AY175" i="37"/>
  <c r="AX175" i="37"/>
  <c r="S175" i="37"/>
  <c r="AY174" i="37"/>
  <c r="AX174" i="37"/>
  <c r="S174" i="37"/>
  <c r="AY173" i="37"/>
  <c r="AX173" i="37"/>
  <c r="S173" i="37"/>
  <c r="AY172" i="37"/>
  <c r="AX172" i="37"/>
  <c r="S172" i="37"/>
  <c r="AY171" i="37"/>
  <c r="AX171" i="37"/>
  <c r="S171" i="37"/>
  <c r="AY170" i="37"/>
  <c r="AX170" i="37"/>
  <c r="S170" i="37"/>
  <c r="AY169" i="37"/>
  <c r="AX169" i="37"/>
  <c r="S169" i="37"/>
  <c r="AY168" i="37"/>
  <c r="AX168" i="37"/>
  <c r="S168" i="37"/>
  <c r="AY167" i="37"/>
  <c r="AX167" i="37"/>
  <c r="S167" i="37"/>
  <c r="AY166" i="37"/>
  <c r="AX166" i="37"/>
  <c r="S166" i="37"/>
  <c r="AY165" i="37"/>
  <c r="AX165" i="37"/>
  <c r="S165" i="37"/>
  <c r="AY164" i="37"/>
  <c r="AX164" i="37"/>
  <c r="S164" i="37"/>
  <c r="AY163" i="37"/>
  <c r="AX163" i="37"/>
  <c r="S163" i="37"/>
  <c r="AY162" i="37"/>
  <c r="AX162" i="37"/>
  <c r="S162" i="37"/>
  <c r="AY161" i="37"/>
  <c r="AX161" i="37"/>
  <c r="S161" i="37"/>
  <c r="AY160" i="37"/>
  <c r="AX160" i="37"/>
  <c r="S160" i="37"/>
  <c r="AY159" i="37"/>
  <c r="AX159" i="37"/>
  <c r="S159" i="37"/>
  <c r="AY158" i="37"/>
  <c r="AX158" i="37"/>
  <c r="S158" i="37"/>
  <c r="AY157" i="37"/>
  <c r="AX157" i="37"/>
  <c r="S157" i="37"/>
  <c r="AY156" i="37"/>
  <c r="AX156" i="37"/>
  <c r="S156" i="37"/>
  <c r="AY155" i="37"/>
  <c r="AX155" i="37"/>
  <c r="S155" i="37"/>
  <c r="R155" i="37"/>
  <c r="BK147" i="37"/>
  <c r="BJ147" i="37"/>
  <c r="BI147" i="37"/>
  <c r="BH147" i="37"/>
  <c r="BG147" i="37"/>
  <c r="BF147" i="37"/>
  <c r="BE147" i="37"/>
  <c r="BD147" i="37"/>
  <c r="BC147" i="37"/>
  <c r="BB147" i="37"/>
  <c r="BA147" i="37"/>
  <c r="AZ147" i="37"/>
  <c r="AW147" i="37"/>
  <c r="AV147" i="37"/>
  <c r="AU147" i="37"/>
  <c r="AT147" i="37"/>
  <c r="AS147" i="37"/>
  <c r="AR147" i="37"/>
  <c r="AQ147" i="37"/>
  <c r="AP147" i="37"/>
  <c r="AO147" i="37"/>
  <c r="AN147" i="37"/>
  <c r="AM147" i="37"/>
  <c r="AL147" i="37"/>
  <c r="AK147" i="37"/>
  <c r="AJ147" i="37"/>
  <c r="AI147" i="37"/>
  <c r="AH147" i="37"/>
  <c r="AE147" i="37"/>
  <c r="AD147" i="37"/>
  <c r="AC147" i="37"/>
  <c r="AB147" i="37"/>
  <c r="AA147" i="37"/>
  <c r="Z147" i="37"/>
  <c r="Y147" i="37"/>
  <c r="X147" i="37"/>
  <c r="W147" i="37"/>
  <c r="V147" i="37"/>
  <c r="U147" i="37"/>
  <c r="T147" i="37"/>
  <c r="Q147" i="37"/>
  <c r="P147" i="37"/>
  <c r="O147" i="37"/>
  <c r="N147" i="37"/>
  <c r="M147" i="37"/>
  <c r="L147" i="37"/>
  <c r="K147" i="37"/>
  <c r="J147" i="37"/>
  <c r="I147" i="37"/>
  <c r="H147" i="37"/>
  <c r="G147" i="37"/>
  <c r="F147" i="37"/>
  <c r="E147" i="37"/>
  <c r="D147" i="37"/>
  <c r="C147" i="37"/>
  <c r="B147" i="37"/>
  <c r="AY146" i="37"/>
  <c r="AX146" i="37"/>
  <c r="S146" i="37"/>
  <c r="AY145" i="37"/>
  <c r="AX145" i="37"/>
  <c r="S145" i="37"/>
  <c r="AY144" i="37"/>
  <c r="AX144" i="37"/>
  <c r="S144" i="37"/>
  <c r="AY143" i="37"/>
  <c r="AX143" i="37"/>
  <c r="S143" i="37"/>
  <c r="AY142" i="37"/>
  <c r="AX142" i="37"/>
  <c r="S142" i="37"/>
  <c r="AY141" i="37"/>
  <c r="AX141" i="37"/>
  <c r="S141" i="37"/>
  <c r="AY140" i="37"/>
  <c r="AX140" i="37"/>
  <c r="S140" i="37"/>
  <c r="AY139" i="37"/>
  <c r="AX139" i="37"/>
  <c r="S139" i="37"/>
  <c r="AY138" i="37"/>
  <c r="AX138" i="37"/>
  <c r="S138" i="37"/>
  <c r="AY137" i="37"/>
  <c r="AX137" i="37"/>
  <c r="S137" i="37"/>
  <c r="AY136" i="37"/>
  <c r="AX136" i="37"/>
  <c r="S136" i="37"/>
  <c r="AY135" i="37"/>
  <c r="AX135" i="37"/>
  <c r="S135" i="37"/>
  <c r="AY134" i="37"/>
  <c r="AX134" i="37"/>
  <c r="S134" i="37"/>
  <c r="AY133" i="37"/>
  <c r="AX133" i="37"/>
  <c r="S133" i="37"/>
  <c r="AY132" i="37"/>
  <c r="AX132" i="37"/>
  <c r="S132" i="37"/>
  <c r="AY131" i="37"/>
  <c r="AX131" i="37"/>
  <c r="S131" i="37"/>
  <c r="AY130" i="37"/>
  <c r="AX130" i="37"/>
  <c r="S130" i="37"/>
  <c r="AY129" i="37"/>
  <c r="AX129" i="37"/>
  <c r="S129" i="37"/>
  <c r="AY128" i="37"/>
  <c r="AX128" i="37"/>
  <c r="S128" i="37"/>
  <c r="AY127" i="37"/>
  <c r="AX127" i="37"/>
  <c r="S127" i="37"/>
  <c r="AY126" i="37"/>
  <c r="AX126" i="37"/>
  <c r="S126" i="37"/>
  <c r="R126" i="37"/>
  <c r="BK119" i="37"/>
  <c r="BJ119" i="37"/>
  <c r="BI119" i="37"/>
  <c r="BH119" i="37"/>
  <c r="BG119" i="37"/>
  <c r="BF119" i="37"/>
  <c r="BE119" i="37"/>
  <c r="BD119" i="37"/>
  <c r="BC119" i="37"/>
  <c r="BB119" i="37"/>
  <c r="BA119" i="37"/>
  <c r="AZ119" i="37"/>
  <c r="AW119" i="37"/>
  <c r="AV119" i="37"/>
  <c r="AU119" i="37"/>
  <c r="AT119" i="37"/>
  <c r="AS119" i="37"/>
  <c r="AR119" i="37"/>
  <c r="AQ119" i="37"/>
  <c r="AP119" i="37"/>
  <c r="AO119" i="37"/>
  <c r="AN119" i="37"/>
  <c r="AM119" i="37"/>
  <c r="AL119" i="37"/>
  <c r="AK119" i="37"/>
  <c r="AJ119" i="37"/>
  <c r="AI119" i="37"/>
  <c r="AH119" i="37"/>
  <c r="AE119" i="37"/>
  <c r="AD119" i="37"/>
  <c r="AC119" i="37"/>
  <c r="AB119" i="37"/>
  <c r="AA119" i="37"/>
  <c r="Z119" i="37"/>
  <c r="Y119" i="37"/>
  <c r="X119" i="37"/>
  <c r="W119" i="37"/>
  <c r="V119" i="37"/>
  <c r="U119" i="37"/>
  <c r="T119" i="37"/>
  <c r="Q119" i="37"/>
  <c r="P119" i="37"/>
  <c r="O119" i="37"/>
  <c r="N119" i="37"/>
  <c r="M119" i="37"/>
  <c r="L119" i="37"/>
  <c r="K119" i="37"/>
  <c r="J119" i="37"/>
  <c r="I119" i="37"/>
  <c r="H119" i="37"/>
  <c r="G119" i="37"/>
  <c r="F119" i="37"/>
  <c r="E119" i="37"/>
  <c r="D119" i="37"/>
  <c r="C119" i="37"/>
  <c r="B119" i="37"/>
  <c r="AY118" i="37"/>
  <c r="AX118" i="37"/>
  <c r="S118" i="37"/>
  <c r="AY117" i="37"/>
  <c r="AX117" i="37"/>
  <c r="S117" i="37"/>
  <c r="AY116" i="37"/>
  <c r="AX116" i="37"/>
  <c r="S116" i="37"/>
  <c r="AY115" i="37"/>
  <c r="AX115" i="37"/>
  <c r="S115" i="37"/>
  <c r="AY114" i="37"/>
  <c r="AX114" i="37"/>
  <c r="S114" i="37"/>
  <c r="AY113" i="37"/>
  <c r="AX113" i="37"/>
  <c r="S113" i="37"/>
  <c r="AY112" i="37"/>
  <c r="AX112" i="37"/>
  <c r="S112" i="37"/>
  <c r="AY111" i="37"/>
  <c r="AX111" i="37"/>
  <c r="S111" i="37"/>
  <c r="AY110" i="37"/>
  <c r="AX110" i="37"/>
  <c r="S110" i="37"/>
  <c r="AY109" i="37"/>
  <c r="AX109" i="37"/>
  <c r="S109" i="37"/>
  <c r="AY108" i="37"/>
  <c r="AX108" i="37"/>
  <c r="S108" i="37"/>
  <c r="AY107" i="37"/>
  <c r="AX107" i="37"/>
  <c r="S107" i="37"/>
  <c r="AY106" i="37"/>
  <c r="AX106" i="37"/>
  <c r="S106" i="37"/>
  <c r="AY105" i="37"/>
  <c r="AX105" i="37"/>
  <c r="S105" i="37"/>
  <c r="AY104" i="37"/>
  <c r="AX104" i="37"/>
  <c r="S104" i="37"/>
  <c r="AY103" i="37"/>
  <c r="AX103" i="37"/>
  <c r="S103" i="37"/>
  <c r="AY102" i="37"/>
  <c r="AX102" i="37"/>
  <c r="S102" i="37"/>
  <c r="AY101" i="37"/>
  <c r="AX101" i="37"/>
  <c r="S101" i="37"/>
  <c r="AY100" i="37"/>
  <c r="AX100" i="37"/>
  <c r="S100" i="37"/>
  <c r="AY99" i="37"/>
  <c r="AX99" i="37"/>
  <c r="S99" i="37"/>
  <c r="AY98" i="37"/>
  <c r="AX98" i="37"/>
  <c r="AX119" i="37" s="1"/>
  <c r="S98" i="37"/>
  <c r="BK89" i="37"/>
  <c r="BJ89" i="37"/>
  <c r="BI89" i="37"/>
  <c r="BH89" i="37"/>
  <c r="BG89" i="37"/>
  <c r="BF89" i="37"/>
  <c r="BE89" i="37"/>
  <c r="BD89" i="37"/>
  <c r="BC89" i="37"/>
  <c r="BB89" i="37"/>
  <c r="BA89" i="37"/>
  <c r="AZ89" i="37"/>
  <c r="AW89" i="37"/>
  <c r="AV89" i="37"/>
  <c r="AU89" i="37"/>
  <c r="AS89" i="37"/>
  <c r="AR89" i="37"/>
  <c r="AQ89" i="37"/>
  <c r="AP89" i="37"/>
  <c r="AO89" i="37"/>
  <c r="AN89" i="37"/>
  <c r="AM89" i="37"/>
  <c r="AL89" i="37"/>
  <c r="AK89" i="37"/>
  <c r="AJ89" i="37"/>
  <c r="AI89" i="37"/>
  <c r="AH89" i="37"/>
  <c r="AE89" i="37"/>
  <c r="AD89" i="37"/>
  <c r="AC89" i="37"/>
  <c r="AB89" i="37"/>
  <c r="AA89" i="37"/>
  <c r="Z89" i="37"/>
  <c r="Y89" i="37"/>
  <c r="X89" i="37"/>
  <c r="W89" i="37"/>
  <c r="V89" i="37"/>
  <c r="U89" i="37"/>
  <c r="T89" i="37"/>
  <c r="Q89" i="37"/>
  <c r="P89" i="37"/>
  <c r="O89" i="37"/>
  <c r="N89" i="37"/>
  <c r="M89" i="37"/>
  <c r="L89" i="37"/>
  <c r="K89" i="37"/>
  <c r="J89" i="37"/>
  <c r="I89" i="37"/>
  <c r="H89" i="37"/>
  <c r="G89" i="37"/>
  <c r="F89" i="37"/>
  <c r="E89" i="37"/>
  <c r="D89" i="37"/>
  <c r="C89" i="37"/>
  <c r="B89" i="37"/>
  <c r="AY88" i="37"/>
  <c r="AX88" i="37"/>
  <c r="S88" i="37"/>
  <c r="AY87" i="37"/>
  <c r="AX87" i="37"/>
  <c r="S87" i="37"/>
  <c r="AY86" i="37"/>
  <c r="AX86" i="37"/>
  <c r="S86" i="37"/>
  <c r="AY85" i="37"/>
  <c r="AX85" i="37"/>
  <c r="S85" i="37"/>
  <c r="AY84" i="37"/>
  <c r="AX84" i="37"/>
  <c r="S84" i="37"/>
  <c r="AY83" i="37"/>
  <c r="AX83" i="37"/>
  <c r="S83" i="37"/>
  <c r="AY82" i="37"/>
  <c r="AX82" i="37"/>
  <c r="S82" i="37"/>
  <c r="AY81" i="37"/>
  <c r="AX81" i="37"/>
  <c r="S81" i="37"/>
  <c r="AY80" i="37"/>
  <c r="AX80" i="37"/>
  <c r="S80" i="37"/>
  <c r="AY79" i="37"/>
  <c r="AX79" i="37"/>
  <c r="S79" i="37"/>
  <c r="AY78" i="37"/>
  <c r="AX78" i="37"/>
  <c r="S78" i="37"/>
  <c r="AY77" i="37"/>
  <c r="AX77" i="37"/>
  <c r="S77" i="37"/>
  <c r="AY76" i="37"/>
  <c r="AX76" i="37"/>
  <c r="S76" i="37"/>
  <c r="AY75" i="37"/>
  <c r="AX75" i="37"/>
  <c r="S75" i="37"/>
  <c r="AY74" i="37"/>
  <c r="AX74" i="37"/>
  <c r="S74" i="37"/>
  <c r="AY73" i="37"/>
  <c r="AX73" i="37"/>
  <c r="S73" i="37"/>
  <c r="AY72" i="37"/>
  <c r="AX72" i="37"/>
  <c r="S72" i="37"/>
  <c r="AY71" i="37"/>
  <c r="AX71" i="37"/>
  <c r="S71" i="37"/>
  <c r="AY70" i="37"/>
  <c r="AX70" i="37"/>
  <c r="S70" i="37"/>
  <c r="AY69" i="37"/>
  <c r="AX69" i="37"/>
  <c r="S69" i="37"/>
  <c r="AY68" i="37"/>
  <c r="AX68" i="37"/>
  <c r="S68" i="37"/>
  <c r="R68" i="37"/>
  <c r="R89" i="37" s="1"/>
  <c r="AX63" i="37"/>
  <c r="BK61" i="37"/>
  <c r="BJ61" i="37"/>
  <c r="BI61" i="37"/>
  <c r="BH61" i="37"/>
  <c r="BG61" i="37"/>
  <c r="BF61" i="37"/>
  <c r="BE61" i="37"/>
  <c r="BD61" i="37"/>
  <c r="BC61" i="37"/>
  <c r="BB61" i="37"/>
  <c r="BA61" i="37"/>
  <c r="AZ61" i="37"/>
  <c r="AW61" i="37"/>
  <c r="AV61" i="37"/>
  <c r="AU61" i="37"/>
  <c r="AT61" i="37"/>
  <c r="AS61" i="37"/>
  <c r="AR61" i="37"/>
  <c r="AQ61" i="37"/>
  <c r="AP61" i="37"/>
  <c r="AO61" i="37"/>
  <c r="AN61" i="37"/>
  <c r="AM61" i="37"/>
  <c r="AL61" i="37"/>
  <c r="AK61" i="37"/>
  <c r="AI61" i="37"/>
  <c r="AH61" i="37"/>
  <c r="AE61" i="37"/>
  <c r="AD61" i="37"/>
  <c r="AC61" i="37"/>
  <c r="AB61" i="37"/>
  <c r="AA61" i="37"/>
  <c r="Z61" i="37"/>
  <c r="Y61" i="37"/>
  <c r="X61" i="37"/>
  <c r="W61" i="37"/>
  <c r="V61" i="37"/>
  <c r="U61" i="37"/>
  <c r="T61" i="37"/>
  <c r="Q61" i="37"/>
  <c r="P61" i="37"/>
  <c r="O61" i="37"/>
  <c r="N61" i="37"/>
  <c r="M61" i="37"/>
  <c r="L61" i="37"/>
  <c r="K61" i="37"/>
  <c r="J61" i="37"/>
  <c r="I61" i="37"/>
  <c r="H61" i="37"/>
  <c r="G61" i="37"/>
  <c r="F61" i="37"/>
  <c r="E61" i="37"/>
  <c r="D61" i="37"/>
  <c r="C61" i="37"/>
  <c r="B61" i="37"/>
  <c r="AY60" i="37"/>
  <c r="AX60" i="37"/>
  <c r="S60" i="37"/>
  <c r="AY59" i="37"/>
  <c r="AX59" i="37"/>
  <c r="S59" i="37"/>
  <c r="AY58" i="37"/>
  <c r="AX58" i="37"/>
  <c r="S58" i="37"/>
  <c r="AY57" i="37"/>
  <c r="AX57" i="37"/>
  <c r="S57" i="37"/>
  <c r="AY56" i="37"/>
  <c r="AX56" i="37"/>
  <c r="S56" i="37"/>
  <c r="AY55" i="37"/>
  <c r="AX55" i="37"/>
  <c r="S55" i="37"/>
  <c r="AY54" i="37"/>
  <c r="AX54" i="37"/>
  <c r="S54" i="37"/>
  <c r="AY53" i="37"/>
  <c r="AX53" i="37"/>
  <c r="S53" i="37"/>
  <c r="AY52" i="37"/>
  <c r="AX52" i="37"/>
  <c r="S52" i="37"/>
  <c r="AY51" i="37"/>
  <c r="AX51" i="37"/>
  <c r="S51" i="37"/>
  <c r="AY50" i="37"/>
  <c r="AX50" i="37"/>
  <c r="S50" i="37"/>
  <c r="AY49" i="37"/>
  <c r="AX49" i="37"/>
  <c r="S49" i="37"/>
  <c r="AY48" i="37"/>
  <c r="AX48" i="37"/>
  <c r="S48" i="37"/>
  <c r="AY47" i="37"/>
  <c r="AX47" i="37"/>
  <c r="S47" i="37"/>
  <c r="AY46" i="37"/>
  <c r="AX46" i="37"/>
  <c r="S46" i="37"/>
  <c r="AY45" i="37"/>
  <c r="AJ61" i="37"/>
  <c r="S45" i="37"/>
  <c r="AY44" i="37"/>
  <c r="AX44" i="37"/>
  <c r="S44" i="37"/>
  <c r="AY43" i="37"/>
  <c r="AX43" i="37"/>
  <c r="S43" i="37"/>
  <c r="AY42" i="37"/>
  <c r="AX42" i="37"/>
  <c r="S42" i="37"/>
  <c r="AY41" i="37"/>
  <c r="AX41" i="37"/>
  <c r="S41" i="37"/>
  <c r="AY40" i="37"/>
  <c r="AX40" i="37"/>
  <c r="S40" i="37"/>
  <c r="R40" i="37"/>
  <c r="R61" i="37" s="1"/>
  <c r="BK31" i="37"/>
  <c r="BJ31" i="37"/>
  <c r="BI31" i="37"/>
  <c r="BH31" i="37"/>
  <c r="BG31" i="37"/>
  <c r="BF31" i="37"/>
  <c r="BE31" i="37"/>
  <c r="BD31" i="37"/>
  <c r="BC31" i="37"/>
  <c r="BB31" i="37"/>
  <c r="BA31" i="37"/>
  <c r="AZ31" i="37"/>
  <c r="AW31" i="37"/>
  <c r="AV31" i="37"/>
  <c r="AU31" i="37"/>
  <c r="AT31" i="37"/>
  <c r="AS31" i="37"/>
  <c r="AR31" i="37"/>
  <c r="AQ31" i="37"/>
  <c r="AP31" i="37"/>
  <c r="AO31" i="37"/>
  <c r="AN31" i="37"/>
  <c r="AM31" i="37"/>
  <c r="AL31" i="37"/>
  <c r="AK31" i="37"/>
  <c r="AJ31" i="37"/>
  <c r="AI31" i="37"/>
  <c r="AH31" i="37"/>
  <c r="AE31" i="37"/>
  <c r="AD31" i="37"/>
  <c r="AC31" i="37"/>
  <c r="AB31" i="37"/>
  <c r="AA31" i="37"/>
  <c r="Z31" i="37"/>
  <c r="Y31" i="37"/>
  <c r="X31" i="37"/>
  <c r="W31" i="37"/>
  <c r="V31" i="37"/>
  <c r="U31" i="37"/>
  <c r="T31" i="37"/>
  <c r="Q31" i="37"/>
  <c r="P31" i="37"/>
  <c r="O31" i="37"/>
  <c r="N31" i="37"/>
  <c r="M31" i="37"/>
  <c r="L31" i="37"/>
  <c r="K31" i="37"/>
  <c r="J31" i="37"/>
  <c r="I31" i="37"/>
  <c r="H31" i="37"/>
  <c r="G31" i="37"/>
  <c r="F31" i="37"/>
  <c r="E31" i="37"/>
  <c r="D31" i="37"/>
  <c r="C31" i="37"/>
  <c r="B31" i="37"/>
  <c r="AY30" i="37"/>
  <c r="AX30" i="37"/>
  <c r="S30" i="37"/>
  <c r="AY29" i="37"/>
  <c r="AX29" i="37"/>
  <c r="S29" i="37"/>
  <c r="AY28" i="37"/>
  <c r="AX28" i="37"/>
  <c r="S28" i="37"/>
  <c r="AY27" i="37"/>
  <c r="AX27" i="37"/>
  <c r="S27" i="37"/>
  <c r="AY26" i="37"/>
  <c r="AX26" i="37"/>
  <c r="S26" i="37"/>
  <c r="AY25" i="37"/>
  <c r="AX25" i="37"/>
  <c r="S25" i="37"/>
  <c r="AY24" i="37"/>
  <c r="AX24" i="37"/>
  <c r="S24" i="37"/>
  <c r="AY23" i="37"/>
  <c r="AX23" i="37"/>
  <c r="S23" i="37"/>
  <c r="AY22" i="37"/>
  <c r="AX22" i="37"/>
  <c r="S22" i="37"/>
  <c r="AY21" i="37"/>
  <c r="AX21" i="37"/>
  <c r="S21" i="37"/>
  <c r="AY20" i="37"/>
  <c r="AX20" i="37"/>
  <c r="S20" i="37"/>
  <c r="AY19" i="37"/>
  <c r="AX19" i="37"/>
  <c r="S19" i="37"/>
  <c r="AY18" i="37"/>
  <c r="AX18" i="37"/>
  <c r="S18" i="37"/>
  <c r="AY17" i="37"/>
  <c r="AX17" i="37"/>
  <c r="S17" i="37"/>
  <c r="AY16" i="37"/>
  <c r="AX16" i="37"/>
  <c r="S16" i="37"/>
  <c r="AY15" i="37"/>
  <c r="AX15" i="37"/>
  <c r="S15" i="37"/>
  <c r="AY14" i="37"/>
  <c r="AX14" i="37"/>
  <c r="S14" i="37"/>
  <c r="AY13" i="37"/>
  <c r="AX13" i="37"/>
  <c r="S13" i="37"/>
  <c r="AY12" i="37"/>
  <c r="AX12" i="37"/>
  <c r="S12" i="37"/>
  <c r="AY11" i="37"/>
  <c r="AX11" i="37"/>
  <c r="S11" i="37"/>
  <c r="AY10" i="37"/>
  <c r="AX10" i="37"/>
  <c r="S10" i="37"/>
  <c r="R10" i="37"/>
  <c r="R31" i="37" s="1"/>
  <c r="J16" i="36"/>
  <c r="A35" i="47"/>
  <c r="A35" i="45"/>
  <c r="A35" i="44"/>
  <c r="A35" i="40"/>
  <c r="S89" i="37" l="1"/>
  <c r="S61" i="37"/>
  <c r="R147" i="37"/>
  <c r="R176" i="37"/>
  <c r="AX31" i="37"/>
  <c r="AX89" i="37"/>
  <c r="AY119" i="37"/>
  <c r="S119" i="37"/>
  <c r="S147" i="37"/>
  <c r="AX176" i="37"/>
  <c r="AY176" i="37"/>
  <c r="S176" i="37"/>
  <c r="AX147" i="37"/>
  <c r="AY147" i="37"/>
  <c r="AY89" i="37"/>
  <c r="AT148" i="37"/>
  <c r="AY61" i="37"/>
  <c r="AY31" i="37"/>
  <c r="S31" i="37"/>
  <c r="AX45" i="37"/>
  <c r="AX61" i="37" s="1"/>
  <c r="P44" i="47" l="1"/>
  <c r="P43" i="47"/>
  <c r="P42" i="47"/>
  <c r="P41" i="47"/>
  <c r="P36" i="47"/>
  <c r="P30" i="47"/>
  <c r="AD25" i="47"/>
  <c r="AC25" i="47"/>
  <c r="N25" i="47"/>
  <c r="O25" i="47" s="1"/>
  <c r="AC24" i="47"/>
  <c r="AE25" i="47" s="1"/>
  <c r="N24" i="47"/>
  <c r="AC23" i="47"/>
  <c r="AD23" i="47" s="1"/>
  <c r="N23" i="47"/>
  <c r="O23" i="47" s="1"/>
  <c r="AC22" i="47"/>
  <c r="N22" i="47"/>
  <c r="P46" i="45"/>
  <c r="P45" i="45"/>
  <c r="P44" i="45"/>
  <c r="P43" i="45"/>
  <c r="P42" i="45"/>
  <c r="P41" i="45"/>
  <c r="P36" i="45"/>
  <c r="P30" i="45"/>
  <c r="AC25" i="45"/>
  <c r="AD25" i="45" s="1"/>
  <c r="N25" i="45"/>
  <c r="O25" i="45" s="1"/>
  <c r="AC24" i="45"/>
  <c r="N24" i="45"/>
  <c r="AC23" i="45"/>
  <c r="AD23" i="45" s="1"/>
  <c r="N23" i="45"/>
  <c r="O23" i="45" s="1"/>
  <c r="AC22" i="45"/>
  <c r="N22" i="45"/>
  <c r="P42" i="44"/>
  <c r="P41" i="44"/>
  <c r="P36" i="44"/>
  <c r="P35" i="44"/>
  <c r="P30" i="44"/>
  <c r="AC25" i="44"/>
  <c r="AD25" i="44" s="1"/>
  <c r="N25" i="44"/>
  <c r="O25" i="44" s="1"/>
  <c r="AC24" i="44"/>
  <c r="N24" i="44"/>
  <c r="AC23" i="44"/>
  <c r="AD23" i="44" s="1"/>
  <c r="N23" i="44"/>
  <c r="O23" i="44" s="1"/>
  <c r="AC22" i="44"/>
  <c r="N22" i="44"/>
  <c r="P44" i="43"/>
  <c r="P43" i="43"/>
  <c r="P42" i="43"/>
  <c r="P41" i="43"/>
  <c r="P36" i="43"/>
  <c r="P30" i="43"/>
  <c r="AC25" i="43"/>
  <c r="AD25" i="43" s="1"/>
  <c r="N25" i="43"/>
  <c r="O25" i="43" s="1"/>
  <c r="AC24" i="43"/>
  <c r="N24" i="43"/>
  <c r="AC23" i="43"/>
  <c r="N23" i="43"/>
  <c r="O23" i="43" s="1"/>
  <c r="AC22" i="43"/>
  <c r="N22" i="43"/>
  <c r="AT23" i="36"/>
  <c r="AT20" i="36"/>
  <c r="AT19" i="36"/>
  <c r="AT18" i="36"/>
  <c r="AT16" i="36"/>
  <c r="AT15" i="36"/>
  <c r="AS23" i="36"/>
  <c r="AS22" i="36"/>
  <c r="AT22" i="36" s="1"/>
  <c r="AS21" i="36"/>
  <c r="AT21" i="36" s="1"/>
  <c r="AS20" i="36"/>
  <c r="AS19" i="36"/>
  <c r="AS18" i="36"/>
  <c r="AS17" i="36"/>
  <c r="AT17" i="36" s="1"/>
  <c r="AS16" i="36"/>
  <c r="AS15" i="36"/>
  <c r="AS14" i="36"/>
  <c r="AT14" i="36" s="1"/>
  <c r="AS13" i="36"/>
  <c r="AT13" i="36" s="1"/>
  <c r="N22" i="40"/>
  <c r="P35" i="40"/>
  <c r="N23" i="40"/>
  <c r="O23" i="40" s="1"/>
  <c r="AC25" i="40"/>
  <c r="AD25" i="40" s="1"/>
  <c r="AC24" i="40"/>
  <c r="AC23" i="40"/>
  <c r="AD23" i="40" s="1"/>
  <c r="AC22" i="40"/>
  <c r="N25" i="40"/>
  <c r="O25" i="40" s="1"/>
  <c r="N24" i="40"/>
  <c r="P42" i="40"/>
  <c r="P41" i="40"/>
  <c r="P36" i="40"/>
  <c r="P30" i="40"/>
  <c r="AE25" i="45" l="1"/>
  <c r="AE25" i="40"/>
  <c r="AE23" i="45"/>
  <c r="AE25" i="44"/>
  <c r="AE23" i="44"/>
  <c r="AE25" i="43"/>
  <c r="AE23" i="40"/>
  <c r="AE23" i="43"/>
  <c r="AE23" i="47"/>
  <c r="AD23" i="4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7" authorId="0" shapeId="0" xr:uid="{00000000-0006-0000-0000-000001000000}">
      <text>
        <r>
          <rPr>
            <b/>
            <sz val="9"/>
            <color indexed="81"/>
            <rFont val="Tahoma"/>
            <family val="2"/>
          </rPr>
          <t>Daniel Avendaño:</t>
        </r>
        <r>
          <rPr>
            <sz val="9"/>
            <color indexed="81"/>
            <rFont val="Tahoma"/>
            <family val="2"/>
          </rPr>
          <t xml:space="preserve">
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A15" authorId="0" shapeId="0" xr:uid="{00000000-0006-0000-0000-000002000000}">
      <text>
        <r>
          <rPr>
            <b/>
            <sz val="9"/>
            <color indexed="81"/>
            <rFont val="Tahoma"/>
            <family val="2"/>
          </rPr>
          <t>Daniel Avendaño:</t>
        </r>
        <r>
          <rPr>
            <sz val="9"/>
            <color indexed="81"/>
            <rFont val="Tahoma"/>
            <family val="2"/>
          </rPr>
          <t xml:space="preserve">
En estos campos se debe diligenciar el detalle de la estructura Plan de Desarrollo vigente, bajo la cual se encuentra articulado el proyecto de inversión </t>
        </r>
      </text>
    </comment>
    <comment ref="A21" authorId="0" shapeId="0" xr:uid="{00000000-0006-0000-0000-000003000000}">
      <text>
        <r>
          <rPr>
            <b/>
            <sz val="9"/>
            <color indexed="81"/>
            <rFont val="Tahoma"/>
            <family val="2"/>
          </rPr>
          <t>Daniel Avendaño:</t>
        </r>
        <r>
          <rPr>
            <sz val="9"/>
            <color indexed="81"/>
            <rFont val="Tahoma"/>
            <family val="2"/>
          </rPr>
          <t xml:space="preserve">
Valor de la reserva constituida al inicio de la vigencia</t>
        </r>
      </text>
    </comment>
    <comment ref="AD21" authorId="0" shapeId="0" xr:uid="{00000000-0006-0000-0000-000004000000}">
      <text>
        <r>
          <rPr>
            <b/>
            <sz val="9"/>
            <color indexed="81"/>
            <rFont val="Tahoma"/>
            <family val="2"/>
          </rPr>
          <t>Daniel Avendaño:</t>
        </r>
        <r>
          <rPr>
            <sz val="9"/>
            <color indexed="81"/>
            <rFont val="Tahoma"/>
            <family val="2"/>
          </rPr>
          <t xml:space="preserve">
Ajustar las sumatorias en las formulas de compromisos y giros según el periodo según corresponda</t>
        </r>
      </text>
    </comment>
    <comment ref="A22" authorId="0" shapeId="0" xr:uid="{00000000-0006-0000-0000-000005000000}">
      <text>
        <r>
          <rPr>
            <b/>
            <sz val="9"/>
            <color indexed="81"/>
            <rFont val="Tahoma"/>
            <family val="2"/>
          </rPr>
          <t>Daniel Avendaño:</t>
        </r>
        <r>
          <rPr>
            <sz val="9"/>
            <color indexed="81"/>
            <rFont val="Tahoma"/>
            <family val="2"/>
          </rPr>
          <t xml:space="preserve">
Programación de acuerdo de desempleño en la ejecución de giros para cada mes de la vigencia.</t>
        </r>
      </text>
    </comment>
    <comment ref="A23" authorId="0" shapeId="0" xr:uid="{00000000-0006-0000-0000-000006000000}">
      <text>
        <r>
          <rPr>
            <b/>
            <sz val="9"/>
            <color indexed="81"/>
            <rFont val="Tahoma"/>
            <family val="2"/>
          </rPr>
          <t>Daniel Avendaño:</t>
        </r>
        <r>
          <rPr>
            <sz val="9"/>
            <color indexed="81"/>
            <rFont val="Tahoma"/>
            <family val="2"/>
          </rPr>
          <t xml:space="preserve">
Liberaciones de reservas realizadas en cada mes de la vigencia.</t>
        </r>
      </text>
    </comment>
    <comment ref="A24" authorId="0" shapeId="0" xr:uid="{00000000-0006-0000-0000-000007000000}">
      <text>
        <r>
          <rPr>
            <b/>
            <sz val="9"/>
            <color indexed="81"/>
            <rFont val="Tahoma"/>
            <family val="2"/>
          </rPr>
          <t>Daniel Avendaño:</t>
        </r>
        <r>
          <rPr>
            <sz val="9"/>
            <color indexed="81"/>
            <rFont val="Tahoma"/>
            <family val="2"/>
          </rPr>
          <t xml:space="preserve">
Reserva definitiva despues de liberaciones.</t>
        </r>
      </text>
    </comment>
    <comment ref="A25" authorId="0" shapeId="0" xr:uid="{00000000-0006-0000-0000-000008000000}">
      <text>
        <r>
          <rPr>
            <b/>
            <sz val="9"/>
            <color indexed="81"/>
            <rFont val="Tahoma"/>
            <family val="2"/>
          </rPr>
          <t>Daniel Avendaño:</t>
        </r>
        <r>
          <rPr>
            <sz val="9"/>
            <color indexed="81"/>
            <rFont val="Tahoma"/>
            <family val="2"/>
          </rPr>
          <t xml:space="preserve">
Ejecución de los giros de la reserva para mes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7" authorId="0" shapeId="0" xr:uid="{612B958A-3E70-2245-B73D-9E1D1150DDD0}">
      <text>
        <r>
          <rPr>
            <b/>
            <sz val="9"/>
            <color indexed="81"/>
            <rFont val="Tahoma"/>
            <family val="2"/>
          </rPr>
          <t>Daniel Avendaño:</t>
        </r>
        <r>
          <rPr>
            <sz val="9"/>
            <color indexed="81"/>
            <rFont val="Tahoma"/>
            <family val="2"/>
          </rPr>
          <t xml:space="preserve">
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A15" authorId="0" shapeId="0" xr:uid="{83565E34-CC26-B643-8E02-D5AF67E3A1B3}">
      <text>
        <r>
          <rPr>
            <b/>
            <sz val="9"/>
            <color indexed="81"/>
            <rFont val="Tahoma"/>
            <family val="2"/>
          </rPr>
          <t>Daniel Avendaño:</t>
        </r>
        <r>
          <rPr>
            <sz val="9"/>
            <color indexed="81"/>
            <rFont val="Tahoma"/>
            <family val="2"/>
          </rPr>
          <t xml:space="preserve">
En estos campos se debe diligenciar el detalle de la estructura Plan de Desarrollo vigente, bajo la cual se encuentra articulado el proyecto de inversión </t>
        </r>
      </text>
    </comment>
    <comment ref="A21" authorId="0" shapeId="0" xr:uid="{16F07BD6-CB1D-E141-80C3-52008ACBC5F5}">
      <text>
        <r>
          <rPr>
            <b/>
            <sz val="9"/>
            <color indexed="81"/>
            <rFont val="Tahoma"/>
            <family val="2"/>
          </rPr>
          <t>Daniel Avendaño:</t>
        </r>
        <r>
          <rPr>
            <sz val="9"/>
            <color indexed="81"/>
            <rFont val="Tahoma"/>
            <family val="2"/>
          </rPr>
          <t xml:space="preserve">
Valor de la reserva constituida al inicio de la vigencia</t>
        </r>
      </text>
    </comment>
    <comment ref="AD21" authorId="0" shapeId="0" xr:uid="{724A8F6B-E703-4245-9DE2-4E0BBE4B6306}">
      <text>
        <r>
          <rPr>
            <b/>
            <sz val="9"/>
            <color indexed="81"/>
            <rFont val="Tahoma"/>
            <family val="2"/>
          </rPr>
          <t>Daniel Avendaño:</t>
        </r>
        <r>
          <rPr>
            <sz val="9"/>
            <color indexed="81"/>
            <rFont val="Tahoma"/>
            <family val="2"/>
          </rPr>
          <t xml:space="preserve">
Ajustar las sumatorias en las formulas de compromisos y giros según el periodo según corresponda</t>
        </r>
      </text>
    </comment>
    <comment ref="A22" authorId="0" shapeId="0" xr:uid="{6D201043-0688-304F-AEA7-F9CDC7D8AB7B}">
      <text>
        <r>
          <rPr>
            <b/>
            <sz val="9"/>
            <color indexed="81"/>
            <rFont val="Tahoma"/>
            <family val="2"/>
          </rPr>
          <t>Daniel Avendaño:</t>
        </r>
        <r>
          <rPr>
            <sz val="9"/>
            <color indexed="81"/>
            <rFont val="Tahoma"/>
            <family val="2"/>
          </rPr>
          <t xml:space="preserve">
Programación de acuerdo de desempleño en la ejecución de giros para cada mes de la vigencia.</t>
        </r>
      </text>
    </comment>
    <comment ref="A23" authorId="0" shapeId="0" xr:uid="{D7E0761A-D915-BF48-AD01-F23E29F23CAA}">
      <text>
        <r>
          <rPr>
            <b/>
            <sz val="9"/>
            <color indexed="81"/>
            <rFont val="Tahoma"/>
            <family val="2"/>
          </rPr>
          <t>Daniel Avendaño:</t>
        </r>
        <r>
          <rPr>
            <sz val="9"/>
            <color indexed="81"/>
            <rFont val="Tahoma"/>
            <family val="2"/>
          </rPr>
          <t xml:space="preserve">
Liberaciones de reservas realizadas en cada mes de la vigencia.</t>
        </r>
      </text>
    </comment>
    <comment ref="A24" authorId="0" shapeId="0" xr:uid="{31D6FAE7-B4A9-B845-9C04-B7FB03C48BBB}">
      <text>
        <r>
          <rPr>
            <b/>
            <sz val="9"/>
            <color indexed="81"/>
            <rFont val="Tahoma"/>
            <family val="2"/>
          </rPr>
          <t>Daniel Avendaño:</t>
        </r>
        <r>
          <rPr>
            <sz val="9"/>
            <color indexed="81"/>
            <rFont val="Tahoma"/>
            <family val="2"/>
          </rPr>
          <t xml:space="preserve">
Reserva definitiva despues de liberaciones.</t>
        </r>
      </text>
    </comment>
    <comment ref="A25" authorId="0" shapeId="0" xr:uid="{43413F49-9E95-024E-A6C1-1764209A4960}">
      <text>
        <r>
          <rPr>
            <b/>
            <sz val="9"/>
            <color indexed="81"/>
            <rFont val="Tahoma"/>
            <family val="2"/>
          </rPr>
          <t>Daniel Avendaño:</t>
        </r>
        <r>
          <rPr>
            <sz val="9"/>
            <color indexed="81"/>
            <rFont val="Tahoma"/>
            <family val="2"/>
          </rPr>
          <t xml:space="preserve">
Ejecución de los giros de la reserva para mes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7" authorId="0" shapeId="0" xr:uid="{780E1682-3579-AC40-91FB-600F26D2351D}">
      <text>
        <r>
          <rPr>
            <b/>
            <sz val="9"/>
            <color indexed="81"/>
            <rFont val="Tahoma"/>
            <family val="2"/>
          </rPr>
          <t>Daniel Avendaño:</t>
        </r>
        <r>
          <rPr>
            <sz val="9"/>
            <color indexed="81"/>
            <rFont val="Tahoma"/>
            <family val="2"/>
          </rPr>
          <t xml:space="preserve">
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A15" authorId="0" shapeId="0" xr:uid="{A56EEFCC-ADD1-1C44-B3A2-932DE047A1DF}">
      <text>
        <r>
          <rPr>
            <b/>
            <sz val="9"/>
            <color indexed="81"/>
            <rFont val="Tahoma"/>
            <family val="2"/>
          </rPr>
          <t>Daniel Avendaño:</t>
        </r>
        <r>
          <rPr>
            <sz val="9"/>
            <color indexed="81"/>
            <rFont val="Tahoma"/>
            <family val="2"/>
          </rPr>
          <t xml:space="preserve">
En estos campos se debe diligenciar el detalle de la estructura Plan de Desarrollo vigente, bajo la cual se encuentra articulado el proyecto de inversión </t>
        </r>
      </text>
    </comment>
    <comment ref="A21" authorId="0" shapeId="0" xr:uid="{9E171CB3-F03F-BD4F-B4F1-A3AE058E9A1F}">
      <text>
        <r>
          <rPr>
            <b/>
            <sz val="9"/>
            <color indexed="81"/>
            <rFont val="Tahoma"/>
            <family val="2"/>
          </rPr>
          <t>Daniel Avendaño:</t>
        </r>
        <r>
          <rPr>
            <sz val="9"/>
            <color indexed="81"/>
            <rFont val="Tahoma"/>
            <family val="2"/>
          </rPr>
          <t xml:space="preserve">
Valor de la reserva constituida al inicio de la vigencia</t>
        </r>
      </text>
    </comment>
    <comment ref="AD21" authorId="0" shapeId="0" xr:uid="{90769F6B-6798-DD4F-9E70-799A83A3A46A}">
      <text>
        <r>
          <rPr>
            <b/>
            <sz val="9"/>
            <color indexed="81"/>
            <rFont val="Tahoma"/>
            <family val="2"/>
          </rPr>
          <t>Daniel Avendaño:</t>
        </r>
        <r>
          <rPr>
            <sz val="9"/>
            <color indexed="81"/>
            <rFont val="Tahoma"/>
            <family val="2"/>
          </rPr>
          <t xml:space="preserve">
Ajustar las sumatorias en las formulas de compromisos y giros según el periodo según corresponda</t>
        </r>
      </text>
    </comment>
    <comment ref="A22" authorId="0" shapeId="0" xr:uid="{511BAB94-C95E-614F-8AEE-AD4229A2F67E}">
      <text>
        <r>
          <rPr>
            <b/>
            <sz val="9"/>
            <color indexed="81"/>
            <rFont val="Tahoma"/>
            <family val="2"/>
          </rPr>
          <t>Daniel Avendaño:</t>
        </r>
        <r>
          <rPr>
            <sz val="9"/>
            <color indexed="81"/>
            <rFont val="Tahoma"/>
            <family val="2"/>
          </rPr>
          <t xml:space="preserve">
Programación de acuerdo de desempleño en la ejecución de giros para cada mes de la vigencia.</t>
        </r>
      </text>
    </comment>
    <comment ref="A23" authorId="0" shapeId="0" xr:uid="{851A4DD1-7E3F-E549-9B26-0E0F50835962}">
      <text>
        <r>
          <rPr>
            <b/>
            <sz val="9"/>
            <color indexed="81"/>
            <rFont val="Tahoma"/>
            <family val="2"/>
          </rPr>
          <t>Daniel Avendaño:</t>
        </r>
        <r>
          <rPr>
            <sz val="9"/>
            <color indexed="81"/>
            <rFont val="Tahoma"/>
            <family val="2"/>
          </rPr>
          <t xml:space="preserve">
Liberaciones de reservas realizadas en cada mes de la vigencia.</t>
        </r>
      </text>
    </comment>
    <comment ref="A24" authorId="0" shapeId="0" xr:uid="{84C1ADF0-4DDF-CD43-B63D-D946F67934A1}">
      <text>
        <r>
          <rPr>
            <b/>
            <sz val="9"/>
            <color indexed="81"/>
            <rFont val="Tahoma"/>
            <family val="2"/>
          </rPr>
          <t>Daniel Avendaño:</t>
        </r>
        <r>
          <rPr>
            <sz val="9"/>
            <color indexed="81"/>
            <rFont val="Tahoma"/>
            <family val="2"/>
          </rPr>
          <t xml:space="preserve">
Reserva definitiva despues de liberaciones.</t>
        </r>
      </text>
    </comment>
    <comment ref="A25" authorId="0" shapeId="0" xr:uid="{EB93E946-B3B1-1F41-960A-A9CB1DFF4186}">
      <text>
        <r>
          <rPr>
            <b/>
            <sz val="9"/>
            <color indexed="81"/>
            <rFont val="Tahoma"/>
            <family val="2"/>
          </rPr>
          <t>Daniel Avendaño:</t>
        </r>
        <r>
          <rPr>
            <sz val="9"/>
            <color indexed="81"/>
            <rFont val="Tahoma"/>
            <family val="2"/>
          </rPr>
          <t xml:space="preserve">
Ejecución de los giros de la reserva para mes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7" authorId="0" shapeId="0" xr:uid="{78438CBB-ADB1-AA45-9AB5-240F871124AB}">
      <text>
        <r>
          <rPr>
            <b/>
            <sz val="9"/>
            <color indexed="81"/>
            <rFont val="Tahoma"/>
            <family val="2"/>
          </rPr>
          <t>Daniel Avendaño:</t>
        </r>
        <r>
          <rPr>
            <sz val="9"/>
            <color indexed="81"/>
            <rFont val="Tahoma"/>
            <family val="2"/>
          </rPr>
          <t xml:space="preserve">
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A15" authorId="0" shapeId="0" xr:uid="{0D599CAD-677F-4A43-9531-AEE82E9C1066}">
      <text>
        <r>
          <rPr>
            <b/>
            <sz val="9"/>
            <color indexed="81"/>
            <rFont val="Tahoma"/>
            <family val="2"/>
          </rPr>
          <t>Daniel Avendaño:</t>
        </r>
        <r>
          <rPr>
            <sz val="9"/>
            <color indexed="81"/>
            <rFont val="Tahoma"/>
            <family val="2"/>
          </rPr>
          <t xml:space="preserve">
En estos campos se debe diligenciar el detalle de la estructura Plan de Desarrollo vigente, bajo la cual se encuentra articulado el proyecto de inversión </t>
        </r>
      </text>
    </comment>
    <comment ref="A21" authorId="0" shapeId="0" xr:uid="{B8698D6E-D96A-6845-89D4-83C94784E299}">
      <text>
        <r>
          <rPr>
            <b/>
            <sz val="9"/>
            <color indexed="81"/>
            <rFont val="Tahoma"/>
            <family val="2"/>
          </rPr>
          <t>Daniel Avendaño:</t>
        </r>
        <r>
          <rPr>
            <sz val="9"/>
            <color indexed="81"/>
            <rFont val="Tahoma"/>
            <family val="2"/>
          </rPr>
          <t xml:space="preserve">
Valor de la reserva constituida al inicio de la vigencia</t>
        </r>
      </text>
    </comment>
    <comment ref="AD21" authorId="0" shapeId="0" xr:uid="{23F58B0F-CA8E-6644-B320-9ED96F868ACC}">
      <text>
        <r>
          <rPr>
            <b/>
            <sz val="9"/>
            <color indexed="81"/>
            <rFont val="Tahoma"/>
            <family val="2"/>
          </rPr>
          <t>Daniel Avendaño:</t>
        </r>
        <r>
          <rPr>
            <sz val="9"/>
            <color indexed="81"/>
            <rFont val="Tahoma"/>
            <family val="2"/>
          </rPr>
          <t xml:space="preserve">
Ajustar las sumatorias en las formulas de compromisos y giros según el periodo según corresponda</t>
        </r>
      </text>
    </comment>
    <comment ref="A22" authorId="0" shapeId="0" xr:uid="{A707162F-896D-8A49-B1AE-316912FC9158}">
      <text>
        <r>
          <rPr>
            <b/>
            <sz val="9"/>
            <color indexed="81"/>
            <rFont val="Tahoma"/>
            <family val="2"/>
          </rPr>
          <t>Daniel Avendaño:</t>
        </r>
        <r>
          <rPr>
            <sz val="9"/>
            <color indexed="81"/>
            <rFont val="Tahoma"/>
            <family val="2"/>
          </rPr>
          <t xml:space="preserve">
Programación de acuerdo de desempleño en la ejecución de giros para cada mes de la vigencia.</t>
        </r>
      </text>
    </comment>
    <comment ref="A23" authorId="0" shapeId="0" xr:uid="{8080E3E6-858C-8E47-8646-2B2A7BA0AFA5}">
      <text>
        <r>
          <rPr>
            <b/>
            <sz val="9"/>
            <color indexed="81"/>
            <rFont val="Tahoma"/>
            <family val="2"/>
          </rPr>
          <t>Daniel Avendaño:</t>
        </r>
        <r>
          <rPr>
            <sz val="9"/>
            <color indexed="81"/>
            <rFont val="Tahoma"/>
            <family val="2"/>
          </rPr>
          <t xml:space="preserve">
Liberaciones de reservas realizadas en cada mes de la vigencia.</t>
        </r>
      </text>
    </comment>
    <comment ref="A24" authorId="0" shapeId="0" xr:uid="{68DF0267-B444-E44B-9983-7D3BFCFEC576}">
      <text>
        <r>
          <rPr>
            <b/>
            <sz val="9"/>
            <color indexed="81"/>
            <rFont val="Tahoma"/>
            <family val="2"/>
          </rPr>
          <t>Daniel Avendaño:</t>
        </r>
        <r>
          <rPr>
            <sz val="9"/>
            <color indexed="81"/>
            <rFont val="Tahoma"/>
            <family val="2"/>
          </rPr>
          <t xml:space="preserve">
Reserva definitiva despues de liberaciones.</t>
        </r>
      </text>
    </comment>
    <comment ref="A25" authorId="0" shapeId="0" xr:uid="{9F980EDC-3996-794E-8CB0-84410ED199FB}">
      <text>
        <r>
          <rPr>
            <b/>
            <sz val="9"/>
            <color indexed="81"/>
            <rFont val="Tahoma"/>
            <family val="2"/>
          </rPr>
          <t>Daniel Avendaño:</t>
        </r>
        <r>
          <rPr>
            <sz val="9"/>
            <color indexed="81"/>
            <rFont val="Tahoma"/>
            <family val="2"/>
          </rPr>
          <t xml:space="preserve">
Ejecución de los giros de la reserva para mes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7" authorId="0" shapeId="0" xr:uid="{AFCE4F3D-0528-894F-BD3B-B7E8B9B7694E}">
      <text>
        <r>
          <rPr>
            <b/>
            <sz val="9"/>
            <color indexed="81"/>
            <rFont val="Tahoma"/>
            <family val="2"/>
          </rPr>
          <t>Daniel Avendaño:</t>
        </r>
        <r>
          <rPr>
            <sz val="9"/>
            <color indexed="81"/>
            <rFont val="Tahoma"/>
            <family val="2"/>
          </rPr>
          <t xml:space="preserve">
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A15" authorId="0" shapeId="0" xr:uid="{0F6BBAEC-05FF-9C40-AF84-D0561073A31F}">
      <text>
        <r>
          <rPr>
            <b/>
            <sz val="9"/>
            <color indexed="81"/>
            <rFont val="Tahoma"/>
            <family val="2"/>
          </rPr>
          <t>Daniel Avendaño:</t>
        </r>
        <r>
          <rPr>
            <sz val="9"/>
            <color indexed="81"/>
            <rFont val="Tahoma"/>
            <family val="2"/>
          </rPr>
          <t xml:space="preserve">
En estos campos se debe diligenciar el detalle de la estructura Plan de Desarrollo vigente, bajo la cual se encuentra articulado el proyecto de inversión </t>
        </r>
      </text>
    </comment>
    <comment ref="A21" authorId="0" shapeId="0" xr:uid="{28B8DB3C-6478-804E-A967-4655435CC6AB}">
      <text>
        <r>
          <rPr>
            <b/>
            <sz val="9"/>
            <color indexed="81"/>
            <rFont val="Tahoma"/>
            <family val="2"/>
          </rPr>
          <t>Daniel Avendaño:</t>
        </r>
        <r>
          <rPr>
            <sz val="9"/>
            <color indexed="81"/>
            <rFont val="Tahoma"/>
            <family val="2"/>
          </rPr>
          <t xml:space="preserve">
Valor de la reserva constituida al inicio de la vigencia</t>
        </r>
      </text>
    </comment>
    <comment ref="AD21" authorId="0" shapeId="0" xr:uid="{26AB0128-F682-8F45-B027-26C4B68317CC}">
      <text>
        <r>
          <rPr>
            <b/>
            <sz val="9"/>
            <color indexed="81"/>
            <rFont val="Tahoma"/>
            <family val="2"/>
          </rPr>
          <t>Daniel Avendaño:</t>
        </r>
        <r>
          <rPr>
            <sz val="9"/>
            <color indexed="81"/>
            <rFont val="Tahoma"/>
            <family val="2"/>
          </rPr>
          <t xml:space="preserve">
Ajustar las sumatorias en las formulas de compromisos y giros según el periodo según corresponda</t>
        </r>
      </text>
    </comment>
    <comment ref="A22" authorId="0" shapeId="0" xr:uid="{DC5238C2-3A5E-7045-85AD-64C5FCB86272}">
      <text>
        <r>
          <rPr>
            <b/>
            <sz val="9"/>
            <color indexed="81"/>
            <rFont val="Tahoma"/>
            <family val="2"/>
          </rPr>
          <t>Daniel Avendaño:</t>
        </r>
        <r>
          <rPr>
            <sz val="9"/>
            <color indexed="81"/>
            <rFont val="Tahoma"/>
            <family val="2"/>
          </rPr>
          <t xml:space="preserve">
Programación de acuerdo de desempleño en la ejecución de giros para cada mes de la vigencia.</t>
        </r>
      </text>
    </comment>
    <comment ref="A23" authorId="0" shapeId="0" xr:uid="{0E54AB42-B640-F341-AF7A-C673BF32EB45}">
      <text>
        <r>
          <rPr>
            <b/>
            <sz val="9"/>
            <color indexed="81"/>
            <rFont val="Tahoma"/>
            <family val="2"/>
          </rPr>
          <t>Daniel Avendaño:</t>
        </r>
        <r>
          <rPr>
            <sz val="9"/>
            <color indexed="81"/>
            <rFont val="Tahoma"/>
            <family val="2"/>
          </rPr>
          <t xml:space="preserve">
Liberaciones de reservas realizadas en cada mes de la vigencia.</t>
        </r>
      </text>
    </comment>
    <comment ref="A24" authorId="0" shapeId="0" xr:uid="{5069ED33-76DF-074E-BF67-002861407FF8}">
      <text>
        <r>
          <rPr>
            <b/>
            <sz val="9"/>
            <color indexed="81"/>
            <rFont val="Tahoma"/>
            <family val="2"/>
          </rPr>
          <t>Daniel Avendaño:</t>
        </r>
        <r>
          <rPr>
            <sz val="9"/>
            <color indexed="81"/>
            <rFont val="Tahoma"/>
            <family val="2"/>
          </rPr>
          <t xml:space="preserve">
Reserva definitiva despues de liberaciones.</t>
        </r>
      </text>
    </comment>
    <comment ref="A25" authorId="0" shapeId="0" xr:uid="{6A5ABDF3-26F8-5F45-A4EE-46D9234143E7}">
      <text>
        <r>
          <rPr>
            <b/>
            <sz val="9"/>
            <color indexed="81"/>
            <rFont val="Tahoma"/>
            <family val="2"/>
          </rPr>
          <t>Daniel Avendaño:</t>
        </r>
        <r>
          <rPr>
            <sz val="9"/>
            <color indexed="81"/>
            <rFont val="Tahoma"/>
            <family val="2"/>
          </rPr>
          <t xml:space="preserve">
Ejecución de los giros de la reserva para mes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Microsoft Office User</author>
    <author>Daniel Avendaño</author>
    <author>Rocío López</author>
  </authors>
  <commentList>
    <comment ref="AU5" authorId="0" shapeId="0" xr:uid="{00000000-0006-0000-0100-000001000000}">
      <text>
        <r>
          <rPr>
            <b/>
            <sz val="10"/>
            <color indexed="8"/>
            <rFont val="Tahoma"/>
            <family val="2"/>
          </rPr>
          <t>Microsoft Office User:</t>
        </r>
        <r>
          <rPr>
            <sz val="10"/>
            <color indexed="8"/>
            <rFont val="Tahoma"/>
            <family val="2"/>
          </rPr>
          <t xml:space="preserve">
</t>
        </r>
        <r>
          <rPr>
            <sz val="10"/>
            <color indexed="8"/>
            <rFont val="Tahoma"/>
            <family val="2"/>
          </rPr>
          <t xml:space="preserve">Relacionar la descripción cualitativa del cumplimiento en coherencia con el avance del indicador.
</t>
        </r>
        <r>
          <rPr>
            <sz val="10"/>
            <color indexed="8"/>
            <rFont val="Tahoma"/>
            <family val="2"/>
          </rPr>
          <t>De presentarse el mismo reporte (meta 1..n) indicarlo. ejemplo: avance reportado en proyecto 7738, actividad 1.</t>
        </r>
      </text>
    </comment>
    <comment ref="AV5" authorId="1" shapeId="0" xr:uid="{00000000-0006-0000-0100-000002000000}">
      <text>
        <r>
          <rPr>
            <b/>
            <sz val="9"/>
            <color indexed="81"/>
            <rFont val="Tahoma"/>
            <family val="2"/>
          </rPr>
          <t>Daniel Avendaño:</t>
        </r>
        <r>
          <rPr>
            <sz val="9"/>
            <color indexed="81"/>
            <rFont val="Tahoma"/>
            <family val="2"/>
          </rPr>
          <t xml:space="preserve">
En este campo se pone el link o la ruta donde se puede consultar las evidencias que soportan la ejecución de las actividades.</t>
        </r>
      </text>
    </comment>
    <comment ref="AW5" authorId="0" shapeId="0" xr:uid="{00000000-0006-0000-0100-000003000000}">
      <text>
        <r>
          <rPr>
            <b/>
            <sz val="10"/>
            <color indexed="8"/>
            <rFont val="Tahoma"/>
            <family val="2"/>
          </rPr>
          <t>Microsoft Office User:</t>
        </r>
        <r>
          <rPr>
            <sz val="10"/>
            <color indexed="8"/>
            <rFont val="Tahoma"/>
            <family val="2"/>
          </rPr>
          <t xml:space="preserve">
</t>
        </r>
        <r>
          <rPr>
            <sz val="10"/>
            <color indexed="8"/>
            <rFont val="Tahoma"/>
            <family val="2"/>
          </rPr>
          <t xml:space="preserve">Relacionar la descripción cualitativa del cumplimiento en coherencia con el avance del indicador.
</t>
        </r>
        <r>
          <rPr>
            <sz val="10"/>
            <color indexed="8"/>
            <rFont val="Tahoma"/>
            <family val="2"/>
          </rPr>
          <t>De presentarse el mismo reporte (meta 1..n) indicarlo. ejemplo: avance reportado en proyecto 7738, actividad 1.</t>
        </r>
      </text>
    </comment>
    <comment ref="AX5" authorId="0" shapeId="0" xr:uid="{00000000-0006-0000-0100-000004000000}">
      <text>
        <r>
          <rPr>
            <b/>
            <sz val="10"/>
            <color indexed="8"/>
            <rFont val="Tahoma"/>
            <family val="2"/>
          </rPr>
          <t>Microsoft Office User:</t>
        </r>
        <r>
          <rPr>
            <sz val="10"/>
            <color indexed="8"/>
            <rFont val="Tahoma"/>
            <family val="2"/>
          </rPr>
          <t xml:space="preserve">
</t>
        </r>
        <r>
          <rPr>
            <sz val="10"/>
            <color indexed="8"/>
            <rFont val="Tahoma"/>
            <family val="2"/>
          </rPr>
          <t>Relacionar el detalle del retraso, en coherencia con la programación de cada periodo. De presentarse esta situación es obligatorio diligenciar este campo.</t>
        </r>
      </text>
    </comment>
    <comment ref="AY5" authorId="0" shapeId="0" xr:uid="{00000000-0006-0000-0100-000005000000}">
      <text>
        <r>
          <rPr>
            <b/>
            <sz val="10"/>
            <color rgb="FF000000"/>
            <rFont val="Tahoma"/>
            <family val="2"/>
          </rPr>
          <t>Microsoft Office User:</t>
        </r>
        <r>
          <rPr>
            <sz val="10"/>
            <color rgb="FF000000"/>
            <rFont val="Tahoma"/>
            <family val="2"/>
          </rPr>
          <t xml:space="preserve">
</t>
        </r>
        <r>
          <rPr>
            <sz val="10"/>
            <color rgb="FF000000"/>
            <rFont val="Tahoma"/>
            <family val="2"/>
          </rPr>
          <t xml:space="preserve">Relacionar la descripción de las alternativas de solución </t>
        </r>
      </text>
    </comment>
    <comment ref="A11" authorId="0" shapeId="0" xr:uid="{00000000-0006-0000-0100-000006000000}">
      <text>
        <r>
          <rPr>
            <b/>
            <sz val="10"/>
            <color indexed="8"/>
            <rFont val="Tahoma"/>
            <family val="2"/>
          </rPr>
          <t>Microsoft Office User:</t>
        </r>
        <r>
          <rPr>
            <sz val="10"/>
            <color indexed="8"/>
            <rFont val="Tahoma"/>
            <family val="2"/>
          </rPr>
          <t xml:space="preserve">
</t>
        </r>
        <r>
          <rPr>
            <sz val="10"/>
            <color indexed="8"/>
            <rFont val="Tahoma"/>
            <family val="2"/>
          </rPr>
          <t xml:space="preserve">Seleccionar el nivel del indicador a reportar y relacionar el código asignado del indicador a medir segun: SEGPLAN, PMR, número de actividad, etc).
</t>
        </r>
      </text>
    </comment>
    <comment ref="F11" authorId="0" shapeId="0" xr:uid="{00000000-0006-0000-0100-000007000000}">
      <text>
        <r>
          <rPr>
            <b/>
            <sz val="10"/>
            <color indexed="8"/>
            <rFont val="Tahoma"/>
            <family val="2"/>
          </rPr>
          <t>Microsoft Office User:</t>
        </r>
        <r>
          <rPr>
            <sz val="10"/>
            <color indexed="8"/>
            <rFont val="Tahoma"/>
            <family val="2"/>
          </rPr>
          <t xml:space="preserve">
Corresponde a la meta PDD o meta proyecto articulada con el indicador de actividad a medir.
Así mismo, se podrá establecer la meta para los indicadores POA y de Planes Decreto 612.</t>
        </r>
      </text>
    </comment>
    <comment ref="G11" authorId="0" shapeId="0" xr:uid="{00000000-0006-0000-0100-000008000000}">
      <text>
        <r>
          <rPr>
            <b/>
            <sz val="10"/>
            <color indexed="8"/>
            <rFont val="Tahoma"/>
            <family val="2"/>
          </rPr>
          <t>Microsoft Office User:</t>
        </r>
        <r>
          <rPr>
            <sz val="10"/>
            <color indexed="8"/>
            <rFont val="Tahoma"/>
            <family val="2"/>
          </rPr>
          <t xml:space="preserve">
</t>
        </r>
        <r>
          <rPr>
            <sz val="10"/>
            <color indexed="8"/>
            <rFont val="Tahoma"/>
            <family val="2"/>
          </rPr>
          <t xml:space="preserve">Detallar la expresión cualitativa del indicador.
</t>
        </r>
        <r>
          <rPr>
            <sz val="10"/>
            <color indexed="8"/>
            <rFont val="Tahoma"/>
            <family val="2"/>
          </rPr>
          <t>Objeto + condición deseada del objeto (verbo conjugado) + elementos adicionales de contexto descriptivo</t>
        </r>
      </text>
    </comment>
    <comment ref="I11" authorId="0" shapeId="0" xr:uid="{00000000-0006-0000-0100-000009000000}">
      <text>
        <r>
          <rPr>
            <b/>
            <sz val="10"/>
            <color indexed="8"/>
            <rFont val="Tahoma"/>
            <family val="2"/>
          </rPr>
          <t>Microsoft Office User:</t>
        </r>
        <r>
          <rPr>
            <sz val="10"/>
            <color indexed="8"/>
            <rFont val="Tahoma"/>
            <family val="2"/>
          </rPr>
          <t xml:space="preserve">
</t>
        </r>
        <r>
          <rPr>
            <sz val="10"/>
            <color indexed="8"/>
            <rFont val="Tahoma"/>
            <family val="2"/>
          </rPr>
          <t xml:space="preserve">En coherencia con los mediciones establecidas por la SDH, Corresponde a:
</t>
        </r>
        <r>
          <rPr>
            <sz val="10"/>
            <color indexed="8"/>
            <rFont val="Tahoma"/>
            <family val="2"/>
          </rPr>
          <t xml:space="preserve">Suma 
</t>
        </r>
        <r>
          <rPr>
            <sz val="10"/>
            <color indexed="8"/>
            <rFont val="Tahoma"/>
            <family val="2"/>
          </rPr>
          <t xml:space="preserve">Creciente
</t>
        </r>
        <r>
          <rPr>
            <sz val="10"/>
            <color indexed="8"/>
            <rFont val="Tahoma"/>
            <family val="2"/>
          </rPr>
          <t xml:space="preserve">Decreciente
</t>
        </r>
        <r>
          <rPr>
            <sz val="10"/>
            <color indexed="8"/>
            <rFont val="Tahoma"/>
            <family val="2"/>
          </rPr>
          <t>Constante</t>
        </r>
      </text>
    </comment>
    <comment ref="L11" authorId="0" shapeId="0" xr:uid="{00000000-0006-0000-0100-00000A000000}">
      <text>
        <r>
          <rPr>
            <b/>
            <sz val="10"/>
            <color indexed="8"/>
            <rFont val="Tahoma"/>
            <family val="2"/>
          </rPr>
          <t>Microsoft Office User:</t>
        </r>
        <r>
          <rPr>
            <sz val="10"/>
            <color indexed="8"/>
            <rFont val="Tahoma"/>
            <family val="2"/>
          </rPr>
          <t xml:space="preserve">
Describe los pasos o el proceso para calcular el indicador</t>
        </r>
      </text>
    </comment>
    <comment ref="N11" authorId="2" shapeId="0" xr:uid="{AFED9E2A-799F-4633-A8A2-D5580324066C}">
      <text>
        <r>
          <rPr>
            <b/>
            <sz val="9"/>
            <color indexed="81"/>
            <rFont val="Tahoma"/>
            <family val="2"/>
          </rPr>
          <t xml:space="preserve">User:
</t>
        </r>
        <r>
          <rPr>
            <sz val="9"/>
            <color indexed="81"/>
            <rFont val="Tahoma"/>
            <family val="2"/>
          </rPr>
          <t>Para los indicadores POA, únicamente diligenciar la vigencia a formular.</t>
        </r>
        <r>
          <rPr>
            <sz val="9"/>
            <color indexed="81"/>
            <rFont val="Tahoma"/>
            <family val="2"/>
          </rPr>
          <t xml:space="preserve">
</t>
        </r>
      </text>
    </comment>
    <comment ref="S11" authorId="0" shapeId="0" xr:uid="{00000000-0006-0000-0100-00000B000000}">
      <text>
        <r>
          <rPr>
            <b/>
            <sz val="10"/>
            <color indexed="8"/>
            <rFont val="Tahoma"/>
            <family val="2"/>
          </rPr>
          <t>Microsoft Office User:</t>
        </r>
        <r>
          <rPr>
            <sz val="10"/>
            <color indexed="8"/>
            <rFont val="Tahoma"/>
            <family val="2"/>
          </rPr>
          <t xml:space="preserve">
</t>
        </r>
        <r>
          <rPr>
            <sz val="10"/>
            <color indexed="8"/>
            <rFont val="Tahoma"/>
            <family val="2"/>
          </rPr>
          <t xml:space="preserve">Se debe establecer la periodicidad de la medicicion del indicador y del reporte del seguimiento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7" authorId="0" shapeId="0" xr:uid="{00000000-0006-0000-0300-000001000000}">
      <text>
        <r>
          <rPr>
            <b/>
            <sz val="9"/>
            <color indexed="81"/>
            <rFont val="Tahoma"/>
            <family val="2"/>
          </rPr>
          <t>Daniel Avendaño:</t>
        </r>
        <r>
          <rPr>
            <sz val="9"/>
            <color indexed="81"/>
            <rFont val="Tahoma"/>
            <family val="2"/>
          </rPr>
          <t xml:space="preserve">
Fecha en la que el cambio solicitado al plan de acción es aprobado</t>
        </r>
      </text>
    </comment>
    <comment ref="B7" authorId="0" shapeId="0" xr:uid="{00000000-0006-0000-0300-000002000000}">
      <text>
        <r>
          <rPr>
            <b/>
            <sz val="9"/>
            <color indexed="81"/>
            <rFont val="Tahoma"/>
            <family val="2"/>
          </rPr>
          <t>Daniel Avendaño:</t>
        </r>
        <r>
          <rPr>
            <sz val="9"/>
            <color indexed="81"/>
            <rFont val="Tahoma"/>
            <family val="2"/>
          </rPr>
          <t xml:space="preserve">
Descripción de los cambios realizados en la actialización que corresponda</t>
        </r>
      </text>
    </comment>
    <comment ref="C7" authorId="0" shapeId="0" xr:uid="{00000000-0006-0000-0300-000003000000}">
      <text>
        <r>
          <rPr>
            <b/>
            <sz val="9"/>
            <color indexed="81"/>
            <rFont val="Tahoma"/>
            <family val="2"/>
          </rPr>
          <t>Daniel Avendaño:</t>
        </r>
        <r>
          <rPr>
            <sz val="9"/>
            <color indexed="81"/>
            <rFont val="Tahoma"/>
            <family val="2"/>
          </rPr>
          <t xml:space="preserve">
Justificación del motivo que genera el cambio en el plan de acción</t>
        </r>
      </text>
    </comment>
  </commentList>
</comments>
</file>

<file path=xl/sharedStrings.xml><?xml version="1.0" encoding="utf-8"?>
<sst xmlns="http://schemas.openxmlformats.org/spreadsheetml/2006/main" count="1975" uniqueCount="455">
  <si>
    <t>SECRETARÍA DISTRITAL DE LA MUJER</t>
  </si>
  <si>
    <t>Código: DE-FO-5</t>
  </si>
  <si>
    <t xml:space="preserve">DIRECCIONAMIENTO ESTRATEGICO </t>
  </si>
  <si>
    <t xml:space="preserve">FORMULACIÓN Y SEGUIMIENTO  PLAN DE ACCIÓN </t>
  </si>
  <si>
    <t>Libro 2 (vigencia 2024) Página 1 de 4</t>
  </si>
  <si>
    <t>PERIODO REPORTADO</t>
  </si>
  <si>
    <t>FECHA DE REPORTE</t>
  </si>
  <si>
    <t>TIPO DE REPORTE</t>
  </si>
  <si>
    <t>FORMULACION</t>
  </si>
  <si>
    <t>ACTUALIZACION</t>
  </si>
  <si>
    <t>SEGUIMIENTO</t>
  </si>
  <si>
    <t>NOMBRE DEL PROYECTO</t>
  </si>
  <si>
    <t>PROPÓSITO</t>
  </si>
  <si>
    <t>LOGRO</t>
  </si>
  <si>
    <t>PROGRAMA</t>
  </si>
  <si>
    <t>DESCRIPCIÓN DE LA META (ACTIVIDAD MGA)</t>
  </si>
  <si>
    <t>EJECUCIÓN PRESUPUESTAL DEL PROYECTO</t>
  </si>
  <si>
    <t>RESERVA CONSTITUIDA</t>
  </si>
  <si>
    <t>RESERVAS VIGENCIA ANTERIOR (en pesos, sin decimales)</t>
  </si>
  <si>
    <t>PRESUPUESTO ASIGNADO EN LA VIGENCIA ACTUAL (en pesos, sin decimales)</t>
  </si>
  <si>
    <t>ENE</t>
  </si>
  <si>
    <t>FEB</t>
  </si>
  <si>
    <t>MAR</t>
  </si>
  <si>
    <t>ABR</t>
  </si>
  <si>
    <t>MAY</t>
  </si>
  <si>
    <t>JUN</t>
  </si>
  <si>
    <t>JUL</t>
  </si>
  <si>
    <t>AGO</t>
  </si>
  <si>
    <t>SEP</t>
  </si>
  <si>
    <t>OCT</t>
  </si>
  <si>
    <t>NOV</t>
  </si>
  <si>
    <t>DIC</t>
  </si>
  <si>
    <t>TOTAL</t>
  </si>
  <si>
    <t>AVANCE</t>
  </si>
  <si>
    <t>AVANCE PERIODO</t>
  </si>
  <si>
    <t>AVANCE TOTAL</t>
  </si>
  <si>
    <t>PROGRAMACION DE GIROS</t>
  </si>
  <si>
    <t>PROGRAMACION DE COMPROMISOS</t>
  </si>
  <si>
    <t>LIBERACIONES</t>
  </si>
  <si>
    <t>COMPROMISOS</t>
  </si>
  <si>
    <t>RESERVA DEFINITIVA</t>
  </si>
  <si>
    <t>GIROS</t>
  </si>
  <si>
    <t xml:space="preserve">REPORTE METAS VIGENCIA ANTERIOR - Pendientes de cumplir por contratos sin ejecutar a 31.DIC (Reservas Presupuestales) </t>
  </si>
  <si>
    <t>DESCRIPCIÓN DE LA META (Reserva)</t>
  </si>
  <si>
    <t>PROG.</t>
  </si>
  <si>
    <t>AVANCE MENSUAL</t>
  </si>
  <si>
    <t>DESCRIPCIÓN CUALITATIVA DEL AVANCE POR META
(Logros y beneficios, y retrasos y alternativas de solución (2.000 caracteres))</t>
  </si>
  <si>
    <t>DESCRIPCIÓN CUALITATIVA  DE LA RESERVA PRESUPUESTAL</t>
  </si>
  <si>
    <t>EXPLICACIÓN: Información correspondiente a reservas presupuestales.</t>
  </si>
  <si>
    <t>Especificar las anulaciones, liberaciones, entre otros de la reserva presupuestal</t>
  </si>
  <si>
    <t>REPORTE METAS VIGENCIA (Ejecución vigencia)</t>
  </si>
  <si>
    <t>DESCRIPCIÓN DE LA META</t>
  </si>
  <si>
    <t>PONDERACIÓN META</t>
  </si>
  <si>
    <t xml:space="preserve">AVANCE DE META </t>
  </si>
  <si>
    <t>DESCRIPCIÓN CUALITATIVA DEL AVANCE POR META</t>
  </si>
  <si>
    <t>Avances y Logros Mensual (2.000 caracteres)</t>
  </si>
  <si>
    <t>Avances y Logros Acumulado 
(2.000 caracteres)</t>
  </si>
  <si>
    <t>Retrasos y Alternativas de solución (1.000 caracteres)</t>
  </si>
  <si>
    <t>Beneficios</t>
  </si>
  <si>
    <t>Programación</t>
  </si>
  <si>
    <t>EXPLICACIÓN: En este campo se deberá diligenciar lo relacionando con los beneficio, de forma acumulada e integrada.</t>
  </si>
  <si>
    <t>Ejecución</t>
  </si>
  <si>
    <t>REPORTE ACTIVIDADES VIGENCIA (Ejecución vigencia)</t>
  </si>
  <si>
    <t>DESCRIPCIÓN DE LA ACTIVIDAD</t>
  </si>
  <si>
    <t>PONDERACIÓN VERTICAL (Porcentual)</t>
  </si>
  <si>
    <t>CRITERIOS DE SEGUIMIENTO</t>
  </si>
  <si>
    <t>CRONOGRAMA %</t>
  </si>
  <si>
    <t>DESCRIPCIÓN CUALITATIVA DEL AVANCE POR ACTIVIDAD</t>
  </si>
  <si>
    <t>MES 1</t>
  </si>
  <si>
    <t>MES 2</t>
  </si>
  <si>
    <t>MES 3</t>
  </si>
  <si>
    <t>MES 4</t>
  </si>
  <si>
    <t>MES 5</t>
  </si>
  <si>
    <t>MES 6</t>
  </si>
  <si>
    <t>MES 7</t>
  </si>
  <si>
    <t>MES 8</t>
  </si>
  <si>
    <t>MES 9</t>
  </si>
  <si>
    <t>MES 10</t>
  </si>
  <si>
    <t>MES 11</t>
  </si>
  <si>
    <t>MES 12</t>
  </si>
  <si>
    <t>ACUMULADO</t>
  </si>
  <si>
    <t xml:space="preserve">Logros y beneficios y Retrasos y alternativas de solución (2.000 caracteres) </t>
  </si>
  <si>
    <t>Evidencias de ejecución</t>
  </si>
  <si>
    <t>En este campo se pone el link o la ruta donde se puede consultar las evidencias que soportan la ejecución de las actividades.</t>
  </si>
  <si>
    <t>*Incluir tantas filas sean necesarias</t>
  </si>
  <si>
    <t>FORMULACIÓN Y SEGUIMIENTO PLAN DE ACCIÓN</t>
  </si>
  <si>
    <t>Página 2 de 4</t>
  </si>
  <si>
    <t xml:space="preserve">PROGRAMACIÓN </t>
  </si>
  <si>
    <t>DESCRIPCIÓN CUALITATIVA DEL AVANCE DEL PERIODO</t>
  </si>
  <si>
    <t>EVIDENCIA DEL AVANCE DEL PERIODO</t>
  </si>
  <si>
    <t>DESCRIPCIÓN CUALITATIVA DEL AVANCE ACUMULADO</t>
  </si>
  <si>
    <t>RETRASOS Y FACTORES LIMITANTES PARA EL CUMPLIMIENTO</t>
  </si>
  <si>
    <t>SOLUCIONES PROPUESTAS PARA RESOLVER LOS RETRASOS Y FACTORES LIMITANTES PARA EL CUMPLIMIENTO</t>
  </si>
  <si>
    <t>PRODUCTO INSTITUCIONAL (PMR):</t>
  </si>
  <si>
    <t>OBJETIVO ESTRATEGICO:</t>
  </si>
  <si>
    <t>NIVEL</t>
  </si>
  <si>
    <t xml:space="preserve"> META</t>
  </si>
  <si>
    <t>FORMULA DEL INDICADOR</t>
  </si>
  <si>
    <t>TIPO DE ANUALIZACIÓN  (Según aplique)</t>
  </si>
  <si>
    <t xml:space="preserve">DESCRIPCIÓN DE LA MEDICIÓN </t>
  </si>
  <si>
    <t>RESPONSABLE DE LA MEDICIÓN</t>
  </si>
  <si>
    <t>PROGRAMACIÓN ANUAL</t>
  </si>
  <si>
    <t>PERIODICIDAD</t>
  </si>
  <si>
    <t>MEDIOS DE VERIFICACIÓN Y FUENTES DE INFORMACIÓN</t>
  </si>
  <si>
    <t>PROGRAMACIÓN</t>
  </si>
  <si>
    <t xml:space="preserve">AVANCE META </t>
  </si>
  <si>
    <t>Meta sectorial</t>
  </si>
  <si>
    <t>PMR</t>
  </si>
  <si>
    <t xml:space="preserve"> De actividad  </t>
  </si>
  <si>
    <t xml:space="preserve"> Proceso (POA)</t>
  </si>
  <si>
    <t>Planes Decreto 612</t>
  </si>
  <si>
    <t>MAGNITUD EJECUTADA</t>
  </si>
  <si>
    <t>AVANCE %</t>
  </si>
  <si>
    <t>ELABORÓ</t>
  </si>
  <si>
    <t>Firma:</t>
  </si>
  <si>
    <t>APROBÓ (Según aplique Gerenta de proyecto, Lider técnica y responsable de proceso)</t>
  </si>
  <si>
    <t>REVISÓ OFICINA ASESORA DE PLANEACIÓN</t>
  </si>
  <si>
    <t xml:space="preserve">VoBo. </t>
  </si>
  <si>
    <t>Nombre:</t>
  </si>
  <si>
    <t xml:space="preserve">Cargo: </t>
  </si>
  <si>
    <t>Cargo: Jefa Oficina Asesora de Planeación</t>
  </si>
  <si>
    <t>Código: DE-FO-05</t>
  </si>
  <si>
    <t xml:space="preserve">FORMULACIÓN Y SEGUIMIENTO PLAN DE ACCIÓN </t>
  </si>
  <si>
    <t>ANEXO - TERRITORIALIZACIÓN</t>
  </si>
  <si>
    <t>Página 3 de 4</t>
  </si>
  <si>
    <t xml:space="preserve">PRORAMACIÓN </t>
  </si>
  <si>
    <t xml:space="preserve">SEGUIMIENTO </t>
  </si>
  <si>
    <t>PERIODO DE REPORTE:</t>
  </si>
  <si>
    <t>INDICADOR / META:</t>
  </si>
  <si>
    <t>LOCALIDAD</t>
  </si>
  <si>
    <t>TOTAL POR LOCALIDAD</t>
  </si>
  <si>
    <t xml:space="preserve">ENFOQUE DIFERENCIAL </t>
  </si>
  <si>
    <t>GRUPO ETARIO</t>
  </si>
  <si>
    <t>Magnitud</t>
  </si>
  <si>
    <t>Presupuesto</t>
  </si>
  <si>
    <t>Indigenas</t>
  </si>
  <si>
    <t>Afrodescendientes</t>
  </si>
  <si>
    <t>Raizales</t>
  </si>
  <si>
    <t>Rrom</t>
  </si>
  <si>
    <t>Discapacidad</t>
  </si>
  <si>
    <t>LGBTI</t>
  </si>
  <si>
    <t>Menor de 12</t>
  </si>
  <si>
    <t>Entre 12 y 14</t>
  </si>
  <si>
    <t>Entre 15 y 28</t>
  </si>
  <si>
    <t>Entre 29 y 59</t>
  </si>
  <si>
    <t xml:space="preserve">Igual o mayo a 60 </t>
  </si>
  <si>
    <t>No responde</t>
  </si>
  <si>
    <t xml:space="preserve">Bogotá Distrito Capital </t>
  </si>
  <si>
    <t>1. Usaquen</t>
  </si>
  <si>
    <t>2. Chapinero</t>
  </si>
  <si>
    <t>3. Santafe</t>
  </si>
  <si>
    <t>4. San Cristobal</t>
  </si>
  <si>
    <t>5. Usme</t>
  </si>
  <si>
    <t>6. Tunjuelito</t>
  </si>
  <si>
    <t>7. Bosa</t>
  </si>
  <si>
    <t>8. Kennedy</t>
  </si>
  <si>
    <t>9. Fontibon</t>
  </si>
  <si>
    <t>10. Engativa</t>
  </si>
  <si>
    <t>11. Suba</t>
  </si>
  <si>
    <t>12. Barrios Unidos</t>
  </si>
  <si>
    <t>13. Teusaquillo</t>
  </si>
  <si>
    <t>14. Los Martires</t>
  </si>
  <si>
    <t>15. Antonio Nariño</t>
  </si>
  <si>
    <t>16. Puente Aranda</t>
  </si>
  <si>
    <t>17. La Candelaria</t>
  </si>
  <si>
    <t>18. Rafael Uribe Uribe</t>
  </si>
  <si>
    <t>19. Ciudad Bolivar</t>
  </si>
  <si>
    <t>20. Sumapaz</t>
  </si>
  <si>
    <t>TOTAL POR MES</t>
  </si>
  <si>
    <t>CONTROL DE CAMBIOS EN EL PLAN DE ACCIÓN</t>
  </si>
  <si>
    <t>Fecha de aprobación</t>
  </si>
  <si>
    <t>Cambio</t>
  </si>
  <si>
    <t>Justificación del cambio</t>
  </si>
  <si>
    <t>PRODUCTO INSTITUCIONAL</t>
  </si>
  <si>
    <t xml:space="preserve">PROCESO ASOCIADO - PLAN OPERATIVO </t>
  </si>
  <si>
    <t xml:space="preserve">NOMBRE PROYECTO DE INVERSIÓN </t>
  </si>
  <si>
    <t>NOMBRE META / INDICADOR</t>
  </si>
  <si>
    <t>UNIDAD DE MEDIDA</t>
  </si>
  <si>
    <t xml:space="preserve">TIPO DE ANUALIZACIÓN </t>
  </si>
  <si>
    <t xml:space="preserve">GRUPO ETARIO </t>
  </si>
  <si>
    <t>PLANES DECRETO 612</t>
  </si>
  <si>
    <t>1. Vida libre de Violencias y justicia con enfoque de género para las mujeres</t>
  </si>
  <si>
    <t>DIRECCIONAMIENTO ESTRATÉGICO</t>
  </si>
  <si>
    <t>7662.Fortalecimiento a la gestión institucional de la SDMujer en Bogotá</t>
  </si>
  <si>
    <t>INDICADORES PMR</t>
  </si>
  <si>
    <t>MUJERES</t>
  </si>
  <si>
    <t xml:space="preserve">CRECIENTE </t>
  </si>
  <si>
    <t>Infancia (Menor de 12 años)</t>
  </si>
  <si>
    <t xml:space="preserve">Discapacidad </t>
  </si>
  <si>
    <t>Plan institucional de archivos - PINAR</t>
  </si>
  <si>
    <t>2. Gestión del conocimiento e información para la toma de decisiones y garantía de derechos de las mujeres</t>
  </si>
  <si>
    <t xml:space="preserve">PLANEACIÓN Y GESTIÓN </t>
  </si>
  <si>
    <t>7668.Levantamiento y análisis de información para la garantía de derechos de las mujeres en Bogotá</t>
  </si>
  <si>
    <t>35.Mujeres atendidas en Casas de Justicia, escenarios de Fiscalía y Sede Central</t>
  </si>
  <si>
    <t>MUJERES, HIJOS E HIJAS</t>
  </si>
  <si>
    <t>DECRECIENTE</t>
  </si>
  <si>
    <t>Juventud (Entre 12 y 14 años)</t>
  </si>
  <si>
    <t>Plan Anual de Adquisiciones</t>
  </si>
  <si>
    <t>3. Igualdad de oportunidades y desarrollo de capacidades para las mujeres</t>
  </si>
  <si>
    <t xml:space="preserve">COMUNICACIÓN ESTRATÉGICA </t>
  </si>
  <si>
    <t>7671.Implementación de acciones afirmativas dirigidas a las mujeres con enfoque diferencial y de género en Bogotá</t>
  </si>
  <si>
    <t xml:space="preserve">31.Casos nuevos de violencias contra las mujeres con representación jurídica en instancias judiciales y administrativas </t>
  </si>
  <si>
    <t>INTERVENCIONES</t>
  </si>
  <si>
    <t xml:space="preserve">CONSTANTE </t>
  </si>
  <si>
    <t>Juventud (Entre 15 y 28 años)</t>
  </si>
  <si>
    <t>Plan anticorrupción y de atención al ciudadano</t>
  </si>
  <si>
    <t>4. Inclusión y equidad de género en la participación y la representación de las mujeres</t>
  </si>
  <si>
    <t>GESTIÓN DEL CONOCIMIENTO</t>
  </si>
  <si>
    <t>7672.Contribución acceso efectivo de las mujeres a la justicia con enfoque de género y de la ruta integral de atención para el acceso a la justicia de las mujeres en Bogotá</t>
  </si>
  <si>
    <t>36.Número de mujeres víctimas de violencias y su sistema familiar, acogidas y atendidas a través del modelo de Casas Refugio incluyendo modalidad intermedia de acogida y ruralidad</t>
  </si>
  <si>
    <t>CONSULTAS</t>
  </si>
  <si>
    <t>SUMA</t>
  </si>
  <si>
    <t>Adultez (Entre 29 y 59 años)</t>
  </si>
  <si>
    <t xml:space="preserve">Plan de incentivos institucionales </t>
  </si>
  <si>
    <t>5. Sistema Distrital de Cuidado</t>
  </si>
  <si>
    <t>PREVENCIÓN Y ATENCIÓN INTEGRAL A MUJERES VÍCTIMAS DE VIOLENCIA</t>
  </si>
  <si>
    <t>7673.Desarrollo de capacidades para aumentar la autonomía y empoderamiento de las mujeres en toda su diversidad en Bogotá</t>
  </si>
  <si>
    <t>37.Número de atenciones a mujeres víctimas de violencias, a través de las Duplas de atención psicosocial</t>
  </si>
  <si>
    <t>CASAS</t>
  </si>
  <si>
    <t>Mayores (Igual o superior a 60 años)</t>
  </si>
  <si>
    <t>Plan de previsión de recursos humanos</t>
  </si>
  <si>
    <t>PROMOCIÓN DEL ACCESO A LA JUSTICICA PARA LAS MUJERES</t>
  </si>
  <si>
    <t>7675.Implementación de la Estrategia de Territorialización de la Política Pública de Mujeres y Equidad de Género a través de las Casas de Igualdad de Oportunidades para las Mujeres en Bogotá</t>
  </si>
  <si>
    <t xml:space="preserve">18.Número de mujeres participantes en las actividades implementadas en el marco de los Planes Locales de Seguridad para las Mujeres </t>
  </si>
  <si>
    <t>PERSONAS</t>
  </si>
  <si>
    <t>Plan institucional de capacitación - PIC</t>
  </si>
  <si>
    <t xml:space="preserve">PROMOCIÓN DE LA PARTICIPACIÓN Y REPRESENTACIÓN DE LAS MUJERES </t>
  </si>
  <si>
    <t>7676.Fortalecimiento a los liderazgos para la inclusión y equidad de género en la participación y la representación política en Bogotá</t>
  </si>
  <si>
    <t>32.Atenciones efectivas a través de la Línea Púrpura Distrital</t>
  </si>
  <si>
    <t>ATENCIONES</t>
  </si>
  <si>
    <t xml:space="preserve">Plan estrategico de Talento Humano </t>
  </si>
  <si>
    <t>TRANSVERSALIZACIÓN DEL ENFOQUE DE GÉNERO Y DIFERENCIAL PARA MUJERES</t>
  </si>
  <si>
    <t>7718.Implementación del Sistema Distrital de Cuidado en Bogotá</t>
  </si>
  <si>
    <t xml:space="preserve">38.Número de ciudadanos y ciudadanas informados a partir de la implementación de estrategias de divulgación pedagógica con enfoques de género y de derechos </t>
  </si>
  <si>
    <t>ORIENTACIONES Y ASESORÍAS</t>
  </si>
  <si>
    <t>Plan Anual de vacantes</t>
  </si>
  <si>
    <t>TERRITORIALIZACIÓN DE LA POLÍTICA PÚBLICA</t>
  </si>
  <si>
    <t>7734.Fortalecimiento a la implementación del Sistema Distrital de Protección integral a las mujeres víctimas de violencias - SOFIA en Bogotá</t>
  </si>
  <si>
    <t>34.Estudios y/o investigaciones producidas y divulgadas por el Observatorio de Mujer y Equidad de Género, con relación a situaciones y derechos de las mujeres en Bogotá</t>
  </si>
  <si>
    <t>ORIENTACIONES</t>
  </si>
  <si>
    <t xml:space="preserve">Plan trabajo anual en seguridad y salud en el trabajo </t>
  </si>
  <si>
    <t xml:space="preserve">GESTIÓN DE LAS POLÍTICAS PÚBLICAS </t>
  </si>
  <si>
    <t>7738.Implementación de Políticas Públicas lideradas por la Secretaria de la Mujer y Transversalización de género para promover igualdad, desarrollo de capacidades y reconocimiento de las mujeres de Bogotá</t>
  </si>
  <si>
    <t>12.Número de mujeres vinculadas a procesos de las Casas de Igualdad de Oportunidades</t>
  </si>
  <si>
    <t>ESTUDIOS Y/O INVESTIGACIONES</t>
  </si>
  <si>
    <t xml:space="preserve">Plan estrategico de tecnología de la información y privacidad de la información </t>
  </si>
  <si>
    <t xml:space="preserve">DESARROLLO DE CAPACIDADES PARA LA VIDA DE LAS MUJERES </t>
  </si>
  <si>
    <t>7739.Implementación de estrategia de divulgación pedagógica con enfoques de género y de derechos Bogotá</t>
  </si>
  <si>
    <t>39.Atenciones socio jurídicas brindadas a través de la Estrategia Casa de Todas, a mujeres que realizan actividades sexuales pagadas (asesorias, seguimientos y valoraciones iniciales)</t>
  </si>
  <si>
    <t>CONTENIDOS</t>
  </si>
  <si>
    <t xml:space="preserve">Plan de seguridad y privacidad de la información </t>
  </si>
  <si>
    <t>GESTIÓN DEL SISTEMA DISTRITAL DE CUIDADO</t>
  </si>
  <si>
    <t>40.Atenciones psicosociales brindadas a través de la Estrategia Casa de Todas, a mujeres que realizan actividades sexuales pagadas (asesorias, seguimientos y valoraciones iniciales)</t>
  </si>
  <si>
    <t>CASOS NUEVOS</t>
  </si>
  <si>
    <t>Plan de participación ciudadana</t>
  </si>
  <si>
    <t>GESTIÓN  TALENTO HUMANO</t>
  </si>
  <si>
    <t>41.Atenciones en trabajo social brindadas a través de la Estrategia Casa de Todas, a mujeres que realizan actividades sexuales pagadas (asesorias, seguimientos y valoraciones iniciales)</t>
  </si>
  <si>
    <t>CIUDADANOS Y CIUDADANAS</t>
  </si>
  <si>
    <t>GESTIÓN CONTRACTUAL</t>
  </si>
  <si>
    <t xml:space="preserve">42.Número de contenidos diseñados para el desarrollo de capacidades socioemocionales, ocupacionales, técnicas y educación financiera para las mujeres (Módulos y diplomados) </t>
  </si>
  <si>
    <t>PORCIENTO</t>
  </si>
  <si>
    <t>GESTIÓN ADMINISTRATIVA</t>
  </si>
  <si>
    <t>29.Mujeres formadas en derechos a través de procesos de desarrollo de capacidades en los Centros de Inclusión Digital</t>
  </si>
  <si>
    <t>GESTIÓN FINANCIERA</t>
  </si>
  <si>
    <t xml:space="preserve">30.Número de orientaciones y asesorías socio jurídicas con enfoque de derechos de las mujeres y enfoque de género a través de las Casas de Igualdad de Oportunidades para las Mujeres </t>
  </si>
  <si>
    <t>GESTIÓN DOCUMENTAL</t>
  </si>
  <si>
    <t xml:space="preserve">108.Número de orientaciones  y acompañamientos psicosociales a mujeres a través de las Casas de Igualdad de Oportunidades para las Mujeres </t>
  </si>
  <si>
    <t>GESTIÓN JURÍDICA</t>
  </si>
  <si>
    <t xml:space="preserve">33.Número de mujeres vinculadas a procesos formativos para el desarrollo de capacidades de incidencia, liderazgo, empoderamiento y participación política </t>
  </si>
  <si>
    <t xml:space="preserve">GESTIÓN TECNOLÓGICA </t>
  </si>
  <si>
    <t>43.Número de mujeres formadas en cuidados, en el marco de la estrategia cuidado a cuidadoras</t>
  </si>
  <si>
    <t>ATENCIÓN A LA CIUDADANÍA</t>
  </si>
  <si>
    <t>44.Número de atenciones brindadas a través de Espacios respiro, en el marco de la estrategia cuidado a cuidadoras</t>
  </si>
  <si>
    <t xml:space="preserve">SEGUIMIENTO, EVALUACIÓN Y CONTROL </t>
  </si>
  <si>
    <t>45.Número de atenciones de relevo de cuidado en casa, en el marco de la estrategia cuidado a cuidadoras</t>
  </si>
  <si>
    <t>GESTIÓN DISCIPLINARIA</t>
  </si>
  <si>
    <t>46.Número de personas vinculadas a los talleres de cambio cultural</t>
  </si>
  <si>
    <t>METAS SECTORIALES</t>
  </si>
  <si>
    <t>INDICADORES PDD</t>
  </si>
  <si>
    <t>9. Aumentar en un 30% el número de mujeres formadas en los centros de inclusión digital.</t>
  </si>
  <si>
    <t>9. Número de mujeres formadas en los Centros de Inclusión Digital</t>
  </si>
  <si>
    <t>10. Diseñar y acompañar la estrategia de emprendimiento y empleabilidad para la autonomía económica de las mujeres</t>
  </si>
  <si>
    <t>10. Porcentaje de avance en el diseño y acompañamiento de la estrategia de emprendimiento y empleabilidad para la autonomía económica de las mujeres</t>
  </si>
  <si>
    <t>11. Territorializar la política pública de mujeres y equidad de género a través de las Casas de Igualdad de Oportunidades en las 20 localidades</t>
  </si>
  <si>
    <t>11. Número de localidades con el modelo de atención Casas de Igualdad de Oportunidades para las mujeres implementado</t>
  </si>
  <si>
    <t>667. Número de mujeres vinculadas a procesos de información, sensibilización y campañas de difusión de sus derechos</t>
  </si>
  <si>
    <t>668. Número de orientaciones y acompañamientos psicosociales a mujeres</t>
  </si>
  <si>
    <t>669. Número de orientaciones y asesorías socio jurídicas a mujeres víctimas de violencias</t>
  </si>
  <si>
    <t>37. Diseñar acciones afirmativas con enfoque diferencial, para desarrollar capacidades y promover el bienestar socio emocional y los derechos de las mujeres en todas sus diversidades, en los sectores de la administración distrital y en las localidades</t>
  </si>
  <si>
    <t>39. Número de sectores que implementan acciones afirmativas con enfoque diferencial para desarrollar capacidades y promover los derechos de las mujeres en todas sus diversidades</t>
  </si>
  <si>
    <t xml:space="preserve">38. Implementar la política pública de mujeres y equidad de género en los sectores responsables del cumplimiento de su plan de acción </t>
  </si>
  <si>
    <t>40. Política Pública de Mujeres y Equidad de Género implementada en articulación con los sectores responsables en su Plan de Acción</t>
  </si>
  <si>
    <t>39. Incorporar de manera transversal, en los 15 sectores de la administración distrital y en las localidades, el enfoque de género y de derechos de las mujeres</t>
  </si>
  <si>
    <t>41. Estrategia de transversalización implementada en los 15 sectores de la Administración Distrital</t>
  </si>
  <si>
    <t>52. Formular e implementar una estrategia pedagógica para la valoración, la resignificación, el reconocimiento y la redistribución del trabajo de cuidado no remunerado que realizan las mujeres en Bogotá</t>
  </si>
  <si>
    <t>54. Estrategia pedagógica para la valoración, la resignificación, el reconocimiento y la redistribución del trabajo de cuidado no remunerado implementada</t>
  </si>
  <si>
    <t>53. Formular las bases técnicas y coordinar la implementación del sistema distrital del cuidado</t>
  </si>
  <si>
    <t>55. Porcentaje de avance en la definición técnica y coordinación para la implementación del sistema distrital de cuidado</t>
  </si>
  <si>
    <t>56. Gestionar la implementación, en la ciudad y la ruralidad, de la estrategia de manzanas del cuidado y unidades móviles de servicios del cuidado para las personas que requieren cuidado y para los y las cuidadoras de personas y animales domésticos</t>
  </si>
  <si>
    <t>58. Estrategias de manzanas del cuidado y unidades móviles de servicios del cuidado implementadas</t>
  </si>
  <si>
    <t>304. Alcanzar al menos el 80% de efectividad (respuesta inmediata, llamadas devueltas y contactos por chat) en la atención de la linea purpura  “Mujeres escuchan mujeres” integrando un equipo de la misma a la linea de emergencias 123</t>
  </si>
  <si>
    <t>324. Efectividad en la atención de la Línea Púrpura</t>
  </si>
  <si>
    <t>305. Ampliar a 6 el modelo de operación de Casa refugio priorizando la ruralidad (Acuerdo 631/2015) y modalidad intermedia.</t>
  </si>
  <si>
    <t>325. Número de Casas Refugio en operación</t>
  </si>
  <si>
    <t>306. Diseñar e implementar estrategias de divulgación pedagógica y de transformación cultural para el cambio social con enfoques de género, diferencial, de derechos de las mujeres e interseccional que articulen la oferta institucional con el ejercicio pleno de los derechos de las mujeres</t>
  </si>
  <si>
    <t>326. Número de estrategias de comunicación y divulgación con enfoque de género, diferencial e interseccional diseñadas e implementadas</t>
  </si>
  <si>
    <t>307. Implementar en 7 casas de justicia priorizadas un modelo de atención con ruta integral para mujeres y Garantizar en 8 casas de justicia y CAPIV - CENTROS DE ATENCIÓN PENAL INTEGRAL PARA VICTIMAS y CAIVAS - CENTROS DE ATENCIÓN INTEGRAL A VICTIMAS DE ABUSO SEXUAL la estrategia de justicia de género</t>
  </si>
  <si>
    <t>327. Número de mujeres atendidas con perspectiva de género y derechos de las mujeres a través de Casas de Justicia y espacios de atención integral de la Fiscalía (CAPIV, CAIVAS)</t>
  </si>
  <si>
    <t>308. Implementar una estrategia semi permanente para la protección de las mujeres víctimas de violencia y su acceso a la justicia en 3 Unidades de Reacción Inmediata - URI de la Fiscalía General de la Nación y articulada a la línea 123 y Línea púrpura</t>
  </si>
  <si>
    <t>328. Número de URIs con estrategia de atención semi permanente para la protección de las mujeres víctimas de violencia y acceso a la justicia implementada</t>
  </si>
  <si>
    <t>309. Implementar el protocolo de prevención, atención, y sanción a la violencia contra las mujeres en el transporte público que garantice la atención del 100% de los casos y promueva su disminución.</t>
  </si>
  <si>
    <t>329. Acciones estratégicas realizadas en el marco de los componentes del Sistema SOFIA</t>
  </si>
  <si>
    <t>452. Crear y fortalecer la infraestructura tecnológica del Observatorio de Mujer y Equidad de Género que permita la articulación con los sectores distritales pertinentes</t>
  </si>
  <si>
    <t>487. Porcentaje de avance en la creación y fortalecimiento de infraestructura tecnológica del OMEG para la articulación con los sectores distritales</t>
  </si>
  <si>
    <t>454. Diseñar e implementar investigaciones  para diagnosticar y divulgar la situación de los derechos de las mujeres y transversalizar el enfoque de género y diferencial metodológicamente</t>
  </si>
  <si>
    <t>489. Investigaciones realizadas</t>
  </si>
  <si>
    <t>404. Alcanzar la paridad en al menos el 50% de las instancias de participación del Distrito Capital</t>
  </si>
  <si>
    <t>431. Porcentaje de instancias con participación paritaria en el Distrito</t>
  </si>
  <si>
    <t>426. Implementar una estrategia de formación para el desarrollo de capacidades de incidencia, liderazgo, empoderamiento y participación política de las Mujeres</t>
  </si>
  <si>
    <t>459. Número de mujeres vinculadas a procesos de formación para el desarrollo de capacidades de incidencia, liderazgo, empoderamiento y participación política de las mujeres</t>
  </si>
  <si>
    <t>428. Incorporar e implementar el enfoque de género y diferencial en los ejercicios de los presupuestos participativos.</t>
  </si>
  <si>
    <t>461. Documento de lineamiento de presupuesto participativo sensible al género, formulado y adoptado</t>
  </si>
  <si>
    <t>518. Implementar buenas prácticas de gestión administrativa y organizacional para el cumplimiento de las metas misionales a cargo de la Secretaría Distrital de la Mujer</t>
  </si>
  <si>
    <t>567. Número de buenas prácticas de gestión administrativa y organizacionales implementadas</t>
  </si>
  <si>
    <t>METAS ESTRATEGICAS</t>
  </si>
  <si>
    <t>Número de acciones estratégicas realizadas para la prevención, atención y sanción de las violencias contra las mujeres en el marco de los componente del Sistema Sofía</t>
  </si>
  <si>
    <t>Porcentaje (%) de Implementación de la estrategia para enfrentar y prevenir el acoso contra la mujer dentro del sistema Transmilenio</t>
  </si>
  <si>
    <t>METAS TRAZADORAS</t>
  </si>
  <si>
    <t>Disminuir el porcentaje de percepción de las mujeres que consideran que las mujeres son mejores para el trabajo doméstico que los hombres</t>
  </si>
  <si>
    <t>Disminuir el porcentaje de percepción de los hombres que consideran que las mujeres son mejores para el trabajo doméstico que los hombres</t>
  </si>
  <si>
    <t>Número de registros por presunto delito sexual</t>
  </si>
  <si>
    <t>Reducir el porcentaje de aceptación social a las violencias contra las mujeres</t>
  </si>
  <si>
    <t>Versión: 12</t>
  </si>
  <si>
    <t>DESCRIPCIÓN DEL INDICADOR</t>
  </si>
  <si>
    <t xml:space="preserve">MAGNITUD CUATRIENIO
(Únicamente para indicadores Sectoriales y PMR. Se debe diligenciar "A demanda" cuando aplique en los indicadores de actividad) </t>
  </si>
  <si>
    <t>Planes decreto 612</t>
  </si>
  <si>
    <t>Unidad de medida</t>
  </si>
  <si>
    <t>1. Plan Institucional de Archivos de la Entidad (PINAR)</t>
  </si>
  <si>
    <t>2. Plan Anual de Adquisiciones</t>
  </si>
  <si>
    <t>3. Plan Anual de Vacantes</t>
  </si>
  <si>
    <t>4. Plan de Previsión de Recursos Humanos</t>
  </si>
  <si>
    <t>5. Plan Estratégico de Talento Humano</t>
  </si>
  <si>
    <t>6. Plan Institucional de Capacitación</t>
  </si>
  <si>
    <t>7. Plan de Incentivos Institucionales</t>
  </si>
  <si>
    <t>8. Plan de Trabajo Anual en Seguridad y Salud en el Trabajo</t>
  </si>
  <si>
    <t>9. Plan Anticorrupción y de Atención al Ciudadano</t>
  </si>
  <si>
    <t>10. Plan Estratégico de Tecnologías de la Información y las Comunicaciones (PETI)</t>
  </si>
  <si>
    <t>11. Plan de Tratamiento de Riesgos de Seguridad y Privacidad de la Información</t>
  </si>
  <si>
    <t>12. Plan de Seguridad y Privacidad de la Información</t>
  </si>
  <si>
    <t>Número</t>
  </si>
  <si>
    <t>Procentaje</t>
  </si>
  <si>
    <t>suma</t>
  </si>
  <si>
    <t>creciente</t>
  </si>
  <si>
    <t>decreciente</t>
  </si>
  <si>
    <t>constante</t>
  </si>
  <si>
    <t>Fecha de Emisión: 22/12/2023</t>
  </si>
  <si>
    <t>Página 4 de 4</t>
  </si>
  <si>
    <t xml:space="preserve"> Implementación de la Estrategia de Territorialización de la Política Pública de Mujeres y Equidad de Género a través de las Casas de Igualdad de Oportunidades para las Mujeres en Bogotá																											
																											</t>
  </si>
  <si>
    <t xml:space="preserve">1. Hacer un nuevo contrato social con igualdad de oportunidades para la inclusión social, productiva y política								</t>
  </si>
  <si>
    <t>. Reducir la pobreza monetaria, multidimensional y la feminización de la pobreza.</t>
  </si>
  <si>
    <t>2. Igualdad de oportunidades y desarrollo de capacidades para las mujeres</t>
  </si>
  <si>
    <t>2. Realizar 15. 277 orientaciones y acompañamientos psicosociales a mujeres</t>
  </si>
  <si>
    <t>2. Realizar 383  orientaciones y acompañamientos psicosociales a mujeres</t>
  </si>
  <si>
    <t>3. Adelantar 1 proceso de asistencia técnica y fortalecimiento a procesos organizativos de mujeres.</t>
  </si>
  <si>
    <t>4. Realizar 15472 orientaciones y asesorías socio jurídicas a mujeres víctimas de violencias</t>
  </si>
  <si>
    <t xml:space="preserve"> Realizar 300 orientaciones y asesorías socio jurídicas a mujeres víctimas de violencias	</t>
  </si>
  <si>
    <t>5. Apoyar la implementación de 3 estrategias prioritarias del sector mujeres</t>
  </si>
  <si>
    <t>1.Implementar la estrategia tejiendo mundos de igualdad con niñas y niños.</t>
  </si>
  <si>
    <t xml:space="preserve">Implementar acciones del Plan de Igualdad de Oportunidades para la Equidad de Género en el nivel local </t>
  </si>
  <si>
    <t>Realizar acompañamiento técnico a las 20 Alcaldías Locales para la Transversalización de la igualdad de género en el nivel local</t>
  </si>
  <si>
    <t>6. Operar en las 20 localidades el Modelo de Atención: Casas de Igualdad de Oportunidades para las Mujeres</t>
  </si>
  <si>
    <t>Realizar las acciones operativas y contractuales necesarias para el funcionamiento de las CIOM</t>
  </si>
  <si>
    <t>Implementar las estrategias territoriales en el marco del  Modelo de Atención Casas de Igualdad de Oportunidades para las mujeres.</t>
  </si>
  <si>
    <t>Territorializar la política pública de mujeres y equidad de género a través de las Casas de Igualdad de Oportunidades en las 20 localidades</t>
  </si>
  <si>
    <t>Número de localidades con el modelo de atención Casas de Igualdad de Oportunidades para las mujeres implementado</t>
  </si>
  <si>
    <t>Constante</t>
  </si>
  <si>
    <t xml:space="preserve">suma </t>
  </si>
  <si>
    <t xml:space="preserve">No. de mujeres vinculadas </t>
  </si>
  <si>
    <t xml:space="preserve">No. de orientaciones y seguimientos psicosociales </t>
  </si>
  <si>
    <t xml:space="preserve">No. de orientaciones y asesorías socio jurídicas/ </t>
  </si>
  <si>
    <t>667 secundario: Número de mujeres vinculadas a procesos de información, sensibilización y campañas de difusión de sus derechos desarrollados por  las CIOM</t>
  </si>
  <si>
    <t>668 Secundario: Número de orientaciones y acompañamientos psicosociales a mujeres  desarrollados por la planta de las CIOM</t>
  </si>
  <si>
    <t>669 Secundario: Número orientaciones y asesorías socio jurídicas a mujeres víctimas de violencias  desarrollados por la planta de las CIOM</t>
  </si>
  <si>
    <t xml:space="preserve">25109
</t>
  </si>
  <si>
    <t>No. de localidades con el modelo de atención CIOM</t>
  </si>
  <si>
    <t>El modelo de atención de las CIOM, se aplicará en las 20 localidades, asignando a un equipo por localidad que dinamice el modelo y atienda a las necesidades de las mujeres en cada una de ellas. En este sentido, la medición se realizará acorde a la  implementación  del modelo de atención en las  20 localidades.</t>
  </si>
  <si>
    <t>Sumatoria de las mujeres participantes en los procesos de información, sensibilización y campañas de difusión de sus derechos</t>
  </si>
  <si>
    <t>Sumatoria de orientaciones y acompañamientos Psicosociales a mujeres realizados en el marco del modelo de operación CIOM</t>
  </si>
  <si>
    <t>Sumatoria de orientaciones y asesorías socio jurídicas a mujeres víctimas de violencias realizados en el marco del modelo de operación CIOM</t>
  </si>
  <si>
    <t>Dirección de Territorialización de Derechos y Participación</t>
  </si>
  <si>
    <t>anual</t>
  </si>
  <si>
    <t>informe de gestión anual</t>
  </si>
  <si>
    <t xml:space="preserve">mensual </t>
  </si>
  <si>
    <t xml:space="preserve">Simisional y base de datos </t>
  </si>
  <si>
    <t>Simisional</t>
  </si>
  <si>
    <t xml:space="preserve">Vincular a mujeres a través de las CIOM a procesos de información, sensibilización y campañas de difusión </t>
  </si>
  <si>
    <t>Número de mujeres vinculadas a procesos de las Casas de Igualdad de Oportunidades para el reconocimiento y garantía de sus derechos</t>
  </si>
  <si>
    <t xml:space="preserve">Realizar orientaciones y acompañamientos psicosociales a través de la operación del modelo de atención CIOM </t>
  </si>
  <si>
    <t>Número de orientaciones psicosociales realizadas a mujeres para la mejora de su calidad</t>
  </si>
  <si>
    <t xml:space="preserve">Realizar orientaciones y asesorías socio jurídicas a través de la operación del modelo de atención CIOM </t>
  </si>
  <si>
    <t>Numero de orientaciones y asesorías jurídicas a mujeres víctimas de violencias a través de las Casas de Igualdad de Oportunidades</t>
  </si>
  <si>
    <t xml:space="preserve">Territorializar la Política Pública de Mujeres y Equidad de Género </t>
  </si>
  <si>
    <t>3.1</t>
  </si>
  <si>
    <t xml:space="preserve">Realizar proceso de asistencia técnica para el fortalecimiento de las organizaciones, redes y grupos de mujeres </t>
  </si>
  <si>
    <t>No. de organizaciones con proceso de asistencia técnica.</t>
  </si>
  <si>
    <t xml:space="preserve">No. de organizaciones asistidas </t>
  </si>
  <si>
    <t>Sumatoria de organizaciones redes y grupos asistidos técnicamente</t>
  </si>
  <si>
    <t>n/a</t>
  </si>
  <si>
    <t xml:space="preserve">1 informe </t>
  </si>
  <si>
    <t>5.1</t>
  </si>
  <si>
    <t xml:space="preserve">Vincular a Niñas, niños y adolescentes a la Estrategia Tejiendo Mundos de igualdad  </t>
  </si>
  <si>
    <t>Porcentaje de Niñas,  niños y adolescentes vinculada a la Estrategia Tejiendo Mundos de Igualdad en atención a la demanda</t>
  </si>
  <si>
    <t>Porcentaje de Niñas y niños vinculadas a la Estrategia Tejiendo Mundos de Igualdad.</t>
  </si>
  <si>
    <t>Porcentaje de respuesta a la demanda sobre la programación.</t>
  </si>
  <si>
    <t xml:space="preserve">1 informe y Base de datos </t>
  </si>
  <si>
    <t>6.2</t>
  </si>
  <si>
    <t>Implementar el modelo de atención de la Casa de Igualdad de Oportunidades  de las Mujeres para la Ruralidad</t>
  </si>
  <si>
    <t>Un Modelo de CIOM para la ruralidad operando</t>
  </si>
  <si>
    <t>Realizar jornadas territoriales Mujer Contigo en tu Barrio/ Vereda a través del as CIOM</t>
  </si>
  <si>
    <t xml:space="preserve">No. de jornadas territoriales realizadas </t>
  </si>
  <si>
    <t xml:space="preserve">Un modelo de CIOM  para la ruralidad operando  </t>
  </si>
  <si>
    <t>simisional</t>
  </si>
  <si>
    <t>Realizar 383  orientaciones y acompañamientos psicosociales a mujeres</t>
  </si>
  <si>
    <t xml:space="preserve">Desarrollar un proceso de asistencia técnica a organizaciones de mujeres/ COLMYG/CLM </t>
  </si>
  <si>
    <t xml:space="preserve">Adelantar un proceso de fortalecimiento de grupos, redes y organizaciones de mujeres. </t>
  </si>
  <si>
    <t>Nombre: MARCELA ENCISO GAITÁN</t>
  </si>
  <si>
    <t xml:space="preserve">Cargo: GERENTA PROYECTO DE INVERSIÓN (E) </t>
  </si>
  <si>
    <t>Cargo: LIDERESA TÉCNICA</t>
  </si>
  <si>
    <t>X</t>
  </si>
  <si>
    <t>El servicio de orientación y acompañamiento psicosocial de las Casas de Igualdad de Oportunidades para las mujeres se constituye en un espacio privado de reflexión sobre las violencias y malestares que afrontan las mujeres, desde los enfoques de la PPMYEG. Este permite visibilizar los recursos y redes de apoyo de las mujeres para avanzar en la toma de decisiones en pro de la garantía de sus derechos. En este contexto, con el fin de optimizar y acelerar la respuesta por la alta demanda en algunas localidades, durante el mes de enero de 2024, se contó con un equipo de dos (2) profesionales de apoyo para dinamizar el modelo de atención de las CIOM para este servicio. De esta forma se logró realizar 32 atenciones psicosociales a través de las CIOM. Se resalta que la combinación de violencias más reportadas durante este mes fue: Psicológica, verbal y económico (6 casos). Por otro lado, el apoyo de las contratistas se concentró principalmente en las CIOM de: Ciudad Bolívar (13) y Teusaquillo (5). Por último, cabe destacar que las mujeres que acudieron a este servicio se caracterizaron mayoritariamente por vivir en estratos socio económicos 1 y 2 (9 y 9 atenciones respectivamente), y ser mujeres adultas entre los 30 y 31 años. También se identificó una (1) mujer que manifestó tener una discapacidad física, y 29 de las 32 tenciones fueron realizadas a mujeres que se declararon heterosexuales. Además, se atendió a una (1) mujer indígena.</t>
  </si>
  <si>
    <r>
      <t xml:space="preserve">El servicio  de  orientación y acompañamiento psicosocial de las CIOM son espacios individuales, no terapéuticos, que están encaminados a la promoción de la toma de decisiones que favorezcan el bienestar, la autonomía, el autocuidado, el empoderamiento, el ejercicio de la ciudadanía y la exigibilidad de derechos de las mujeres para prevenir y atender las violencias contra las mujeres. En este espacio se identifica el impacto emocional y relacional de estas problemáticas, se informa las rutas de atención, visibilizando los recursos y las redes de apoyo con las que cuentan las ciudadanas. En este contexto, para la vigencia 2024, se contrató a un equipo de apoyo para dinamizar el modelo de atención de las CIOM con relación a este servicio, con el fin de optimizar y acelerar la respuesta por la alta demanda en algunas localidades. En este sentido, durante el periodo de enero a noviembre se logró realizar </t>
    </r>
    <r>
      <rPr>
        <b/>
        <sz val="11"/>
        <rFont val="Times New Roman"/>
        <family val="1"/>
      </rPr>
      <t>32</t>
    </r>
    <r>
      <rPr>
        <sz val="11"/>
        <rFont val="Times New Roman"/>
        <family val="1"/>
      </rPr>
      <t xml:space="preserve"> atenciones psicosociales a través de la operación del modelo de las CIOM. Siendo importante resaltar que las violencias identificadas mayoritariamente fueron: físicas, psicológicas y verbal. Quienes acuden a este servicio son mujeres adultas con más frecuencia.</t>
    </r>
  </si>
  <si>
    <t>Los servicios de orientación y acompañamiento psicosocial, gratuitos, realizados a través de las CIOM, se constituye un espacio para que las mujeres, se apropien de sus derechos y brinda herramientas para tomar decisiones a favor del bienestar y su autonomía invitándolas a recuperar el control sobre sus vidas por una vida libre de violencias.</t>
  </si>
  <si>
    <t>EXPLICACIÓEnero: proceso de contratación del personal; Sobre el convenio 1114 de 2022, se hizo revisión de las correcciones realizadas por IDPAC de los informes técnicos 9, 10, 11 y 12; dándose el visto bueno para el cargue en secop. Se recibió informe técnico 13, el cual fue revisado y aprobado. Se encuentran pendientes informe técnico 14 y financiero 8. Se da seguimiento a los procesos con las concertadas, de las cuales 2 recibieron primer desembolso, 3 están pendientes de contratación y con la organización afro no se va a realizar el proceso de contratación por dificultades en la entrega de documentación por parte de esta.</t>
  </si>
  <si>
    <t>Enero: proceso de contratación del personal; Sobre el convenio 1114 de 2022, se hizo revisión de las correcciones realizadas por IDPAC de los informes técnicos 9, 10, 11 y 12; dándose el visto bueno para el cargue en secop. Se recibió informe técnico 13, el cual fue revisado y aprobado. Se encuentran pendientes informe técnico 14 y financiero 8. Se da seguimiento a los procesos con las concertadas, de las cuales 2 recibieron primer desembolso, 3 están pendientes de contratación y con la organización afro no se va a realizar el proceso de contratación por dificultades en la entrega de documentación por parte de esta.</t>
  </si>
  <si>
    <t>Enero: proceso de contratación del personal</t>
  </si>
  <si>
    <t>El servicio de atención socio jurídica de las Casas de Igualdad de Oportunidades busca garantizar la prevención y atención de violencias contra las mujeres, a través de la prestación del nivel de orientación y asesoría socio jurídica de las mujeres de Bogotá D.C tanto en el territorio rural como urbano, para brindar información y canalizar el acceso a la administración de justicia, propendiendo por el reconocimiento, garantía y restablecimiento de sus derechos. En este sentido, durante noviembre se logró realizar 45 atenciones socio jurídicas a través de las CIOM con un equipo de tres (3) profesionales. Se resalta que la combinación de violencias más reportados durante este mes fue: física, psicológica y verbal (12 casos). Por otro lado, el apoyo de las contratistas se concentró principalmente en las CIOM de: Ciudad Bolívar (14) y Fontibón (9). Por último, cabe resaltar que la mayoría de las mujeres que acudieron a este servicio se caracterizaron por vivir en sectores de estrato 2 (14 atenciones), y ser mujeres adultas entre los 32 y 44 años. También se identificó una (1) mujer con discapacidad mental, una (1) mujer con discapacidad múltiple, una (1) mujer sordociega y una (1) mujer con discapacidad visual. En 43 de las 45 atenciones las mujeres reportaron ser heterosexuales y una (1) mujer se identificó como indígena y otra (1) como afrodescendiente.</t>
  </si>
  <si>
    <r>
      <t xml:space="preserve">La atención socio jurídica desde el nivel de orientación y asesoría en el marco de la implementación de la Estrategia de Justicia de Género de la entidad, permite avanzar en la garantía y restablecimiento de los derechos de las mujeres, brindándoles herramientas que les permiten acceder a la justicia de una manera informada. Total atenciones a la fecha durante la vigencia: </t>
    </r>
    <r>
      <rPr>
        <b/>
        <sz val="11"/>
        <rFont val="Times New Roman"/>
        <family val="1"/>
      </rPr>
      <t>45</t>
    </r>
    <r>
      <rPr>
        <sz val="11"/>
        <rFont val="Times New Roman"/>
        <family val="1"/>
      </rPr>
      <t xml:space="preserve"> atenciones. Se resalta que las violencias identificadas han sido mayoritariamente económica. La solicitud de modificación de la meta para el cuatrienio y para este vigencia se encuentra en trámite, teniendo en cuenta el comportamiento de incremento en la demanda. </t>
    </r>
  </si>
  <si>
    <t>En el mes de enero en el comité del convenio, se resolvió realizar una prorroga en tiempo hasta el día 15 de marzo, puesto que debido a los retrasos en las contrataciones con las organizaciones concertadas los plazos de las pólizas de estos se ampliaron, lo que dio producto realizar la ampliación del convenio hasta la fecha mencionada..</t>
  </si>
  <si>
    <t>En el marco de la estrategia Tejiendo Mundos de Igualdad con Niñas y Niños y Adolecentes se aportan acciones asociadas a la promoción de la participación de las niñas. En línea con la anterior, la Secretaría Distrital de la Mujer, a través de la Dirección de Territorialización de Derechos y Participación, genera espacios a nivel local, para promover la garantía de derechos, empoderamiento, liderazgo y participación con incidencia de las niñas, por medio de la Estrategia Tejiendo Mundos de Igualdad con niñas y niños que desarrolla, entre otros procesos, un ciclo de formación dirigido al empoderamiento, denominado “Juntas y Juntos por las niñas”. Enero: proceso de contratación equipo ETMINNA</t>
  </si>
  <si>
    <t xml:space="preserve">Marco modelo atención CIOM, implementación acciones PIOEG, accionar apropiación derechos mujeres 20 localidades, en enero se avanzo en el proceso precontractual del equipo que dinamizará esta meta. Por otra parte se realizaron acciones en el marco de los derechos   Derecho a una vida libre de violencias; Derecho a la participación;  Derecho a una cultura libre de sexismo, asi mismo se realizan actividades bienestar y uso tiempo libre; Decho a la salud en el marco de DSDR.									
													</t>
  </si>
  <si>
    <t>En Enero se avanzo en el proceso precontractual del equipo que dinamizará esta meta. Con el objetivo de avanzar progresivamente en la inclusión de los enfoques de la PPMYG en los proyectos locales.</t>
  </si>
  <si>
    <t>En el marco de las tres estrategias en enero se avanzo en el proceso precontractual de los equipos que dinamizaran.  Con los objetivos de: La estrategia Tejiendo Mundos de Igualdad con Niñas y Niños se aportan acciones asociadas a la promoción de la participación de las niñas. En línea con la anterior, la Secretaría Distrital de la Mujer, a través de la Dirección de Territorialización de Derechos y Participación, genera espacios a nivel local, para promover la garantía de derechos, empoderamiento, liderazgo y participación con incidencia de las niñas, por medio de la Estrategia Tejiendo Mundos de Igualdad con niñas y niños que desarrolla, entre otros procesos, un ciclo de formación dirigido al empoderamiento, denominado “Juntas y Juntos por las niñas”. Enero: proceso de contratación equipo ETMINNA. Marco modelo atención CIOM, implementación acciones PIOEG, accionar apropiación derechos mujeres 20 localidades, en enero se avanzo en el proceso precontractual del equipo que dinamizará esta meta. Por otra parte se realizaron acciones en el marco de los derechos   Derecho a una vida libre de violencias; Derecho a la participación;  Derecho a una cultura libre de sexismo, asi mismo se realizan actividades bienestar y uso tiempo libre; Decho a la salud en el marco de DSDR y por ultimo la estrategia de transversalización de los enfoques a nivel local tiene como objetivo e avanzar progresivamente en la inclusión de los enfoques de la PPMYG en los proyectos locales.</t>
  </si>
  <si>
    <t>Teniendo en cuenta el proceso desarrollado para el empalme de la nueva administración se presento un leve retraso en el proceso de contratación, el cual se espera sea superado en el mes de febrero.</t>
  </si>
  <si>
    <t>El modelo de atención de las CIOM, contempla diferentes acciones encaminadas a territorializar la PPMYEG y de esta manera avanzar hacia la garantía, reconocimiento, apropiación y restitución de los derechos de las mujeres, en este sentido durante el período reportado, se garantizó la operación del modelo para las 20 localidades. Por ende durante el mes de enero se contemplaron actividades de planeación y procesos contractuales para el equipo, por otra parte, se realizaron 29 jornadas territoriales.</t>
  </si>
  <si>
    <t xml:space="preserve">
Vigencia: pago ss publicos, 14 adiciones de contratos de arrendamiento, adición aseo y cafe y vigilancia y 14 contratos de prestación de servicios profesionales y de apoyo a la gestíón</t>
  </si>
  <si>
    <t>Reservas: liberación de liquidación CPS, pagos vigiancia, aseo y cafeteria y arrendamientos</t>
  </si>
  <si>
    <t>El modelo de atención de las CIOM, contempla diferentes acciones encaminadas a territorializar la PPMYEG y de esta manera avanzar hacia la garantía, reconocimiento, apropiación y restitución de los derechos de las mujeres, en este sentido durante el período reportado, se garantizó la operación del modelo para las 20 localidades. Por ende durante el mes de enero se contemplaron actividades de planeación y procesos contractuales para el equipo, , por otra parte, se realizaron 29 jornadas territoriales. 
Vigencia: pago ss publicos, 14 adiciones de contratos de arrendamiento, adición aseo y cafe y vigilancia y 14 contratos de prestación de servicios profesionales y de apoyo a la gestíón</t>
  </si>
  <si>
    <r>
      <t xml:space="preserve">La atención socio jurídica desde el nivel de orientación y asesoría en el marco de la implementación de la Estrategia de Justicia de Género de la entidad, permite avanzar en la garantía y restablecimiento de los derechos de las mujeres, brindándoles herramientas que les permiten acceder a la justicia de una manera informada. Total atenciones a la fecha durante la vigencia: </t>
    </r>
    <r>
      <rPr>
        <b/>
        <sz val="11"/>
        <rFont val="Times New Roman"/>
        <family val="1"/>
      </rPr>
      <t>45</t>
    </r>
    <r>
      <rPr>
        <sz val="11"/>
        <rFont val="Times New Roman"/>
        <family val="1"/>
      </rPr>
      <t xml:space="preserve"> atenciones. Igualemente se avanzo en el proceso precontractual del equipo que dinamizará esta meta</t>
    </r>
  </si>
  <si>
    <t>El servicio  de  orientación y acompañamiento psicosocial de las CIOM son espacios individuales, no terapéuticos, que están encaminados a la promoción de la toma de decisiones que favorezcan el bienestar, la autonomía, el autocuidado, el empoderamiento, el ejercicio de la ciudadanía y la exigibilidad de derechos de las mujeres para prevenir y atender las violencias contra las mujeres. En este espacio se identifica el impacto emocional y relacional de estas problemáticas, se informa las rutas de atención, visibilizando los recursos y las redes de apoyo con las que cuentan las ciudadanas. En este contexto, para la vigencia 2024, se contrató a un equipo de apoyo para dinamizar el modelo de atención de las CIOM con relación a este servicio, con el fin de optimizar y acelerar la respuesta por la alta demanda en algunas localidades. En este sentido, durante lo corrido del año se ha logrado realizar 32 atenciones psicosociales a través de la operación del modelo de las CIOM. Igualemente se avanzo en el proceso precontractual del equipo que dinamizará esta meta</t>
  </si>
  <si>
    <t>https://secretariadistritald-my.sharepoint.com/:f:/g/personal/territorializacion2021_sdmujer_gov_co/EtupKjdVusBKrMJyb9qcGAcBffBNWXN0GDQDvpwe_q2Siw?e=tPUqn9</t>
  </si>
  <si>
    <t>N/A</t>
  </si>
  <si>
    <t>https://secretariadistritald-my.sharepoint.com/:f:/g/personal/territorializacion2021_sdmujer_gov_co/EnTXLutjEEdJjWBTQ0fMyVQBFsBqGCQIrcloMMwL8-Dr9g?e=8jSJpY</t>
  </si>
  <si>
    <t>https://secretariadistritald-my.sharepoint.com/:f:/g/personal/territorializacion2021_sdmujer_gov_co/Ehon_50fSWZPjEMyaJxM1q8B3mS_4fejU5PQeDcXJIPIkg?e=1fBjDG</t>
  </si>
  <si>
    <t>https://secretariadistritald-my.sharepoint.com/:x:/g/personal/territorializacion2021_sdmujer_gov_co/Edsle1_tZj5NkXU8Ifny3xIBXCYPzDRlZXRJNBSQQi2z2g?e=QfmiJ6</t>
  </si>
  <si>
    <t>https://secretariadistritald-my.sharepoint.com/:f:/g/personal/territorializacion2021_sdmujer_gov_co/EtrBCLoWBSdLp5bjt9GcvDkBx0baTPLKPERwcrzYMualJw?e=HaCy3Y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</si>
</sst>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 #,##0_-;_-* &quot;-&quot;_-;_-@_-"/>
    <numFmt numFmtId="44" formatCode="_-&quot;$&quot;* #,##0.00_-;\-&quot;$&quot;* #,##0.00_-;_-&quot;$&quot;* &quot;-&quot;??_-;_-@_-"/>
    <numFmt numFmtId="43" formatCode="_-* #,##0.00_-;\-* #,##0.00_-;_-* &quot;-&quot;??_-;_-@_-"/>
    <numFmt numFmtId="164" formatCode="#,##0\ &quot;€&quot;;\-#,##0\ &quot;€&quot;"/>
    <numFmt numFmtId="165" formatCode="_-* #,##0\ &quot;€&quot;_-;\-* #,##0\ &quot;€&quot;_-;_-* &quot;-&quot;\ &quot;€&quot;_-;_-@_-"/>
    <numFmt numFmtId="166" formatCode="_-* #,##0.00\ &quot;€&quot;_-;\-* #,##0.00\ &quot;€&quot;_-;_-* &quot;-&quot;??\ &quot;€&quot;_-;_-@_-"/>
    <numFmt numFmtId="167" formatCode="_-* #,##0\ _€_-;\-* #,##0\ _€_-;_-* &quot;-&quot;\ _€_-;_-@_-"/>
    <numFmt numFmtId="168" formatCode="_-* #,##0.00\ _€_-;\-* #,##0.00\ _€_-;_-* &quot;-&quot;??\ _€_-;_-@_-"/>
    <numFmt numFmtId="169" formatCode="_(&quot;$&quot;\ * #,##0.00_);_(&quot;$&quot;\ * \(#,##0.00\);_(&quot;$&quot;\ * &quot;-&quot;??_);_(@_)"/>
    <numFmt numFmtId="170" formatCode="_ &quot;$&quot;\ * #,##0.00_ ;_ &quot;$&quot;\ * \-#,##0.00_ ;_ &quot;$&quot;\ * &quot;-&quot;??_ ;_ @_ "/>
    <numFmt numFmtId="171" formatCode="_-* #,##0\ _€_-;\-* #,##0\ _€_-;_-* &quot;-&quot;??\ _€_-;_-@_-"/>
    <numFmt numFmtId="172" formatCode="0.0%"/>
    <numFmt numFmtId="173" formatCode="#,##0;[Red]#,##0"/>
    <numFmt numFmtId="174" formatCode="_-[$$-240A]\ * #,##0.00_-;\-[$$-240A]\ * #,##0.00_-;_-[$$-240A]\ * &quot;-&quot;??_-;_-@_-"/>
    <numFmt numFmtId="175" formatCode="&quot;$&quot;\ #,##0.00"/>
  </numFmts>
  <fonts count="51" x14ac:knownFonts="1">
    <font>
      <sz val="11"/>
      <color theme="1"/>
      <name val="Calibri"/>
      <family val="2"/>
      <scheme val="minor"/>
    </font>
    <font>
      <sz val="11"/>
      <color indexed="8"/>
      <name val="Calibri"/>
      <family val="2"/>
    </font>
    <font>
      <sz val="10"/>
      <name val="Arial"/>
      <family val="2"/>
    </font>
    <font>
      <b/>
      <sz val="10"/>
      <name val="Times New Roman"/>
      <family val="1"/>
    </font>
    <font>
      <sz val="10"/>
      <name val="Arial Narrow"/>
      <family val="2"/>
    </font>
    <font>
      <sz val="10"/>
      <name val="Arial Narrow"/>
      <family val="2"/>
    </font>
    <font>
      <b/>
      <sz val="10"/>
      <color indexed="8"/>
      <name val="Tahoma"/>
      <family val="2"/>
    </font>
    <font>
      <sz val="10"/>
      <color indexed="8"/>
      <name val="Tahoma"/>
      <family val="2"/>
    </font>
    <font>
      <sz val="11"/>
      <name val="Times New Roman"/>
      <family val="1"/>
    </font>
    <font>
      <b/>
      <sz val="11"/>
      <name val="Times New Roman"/>
      <family val="1"/>
    </font>
    <font>
      <b/>
      <sz val="11"/>
      <color indexed="8"/>
      <name val="Times New Roman"/>
      <family val="1"/>
    </font>
    <font>
      <b/>
      <sz val="11"/>
      <color indexed="10"/>
      <name val="Times New Roman"/>
      <family val="1"/>
    </font>
    <font>
      <b/>
      <i/>
      <sz val="11"/>
      <name val="Times New Roman"/>
      <family val="1"/>
    </font>
    <font>
      <b/>
      <sz val="11"/>
      <name val="Arial Narrow"/>
      <family val="2"/>
    </font>
    <font>
      <sz val="11"/>
      <color indexed="8"/>
      <name val="Times New Roman"/>
      <family val="1"/>
    </font>
    <font>
      <b/>
      <sz val="12"/>
      <name val="Times New Roman"/>
      <family val="1"/>
    </font>
    <font>
      <sz val="9"/>
      <color indexed="81"/>
      <name val="Tahoma"/>
      <family val="2"/>
    </font>
    <font>
      <b/>
      <sz val="9"/>
      <color indexed="81"/>
      <name val="Tahoma"/>
      <family val="2"/>
    </font>
    <font>
      <sz val="11"/>
      <color theme="1"/>
      <name val="Calibri"/>
      <family val="2"/>
      <scheme val="minor"/>
    </font>
    <font>
      <sz val="11"/>
      <color theme="0"/>
      <name val="Calibri"/>
      <family val="2"/>
      <scheme val="minor"/>
    </font>
    <font>
      <sz val="10"/>
      <color theme="1"/>
      <name val="Verdana"/>
      <family val="2"/>
    </font>
    <font>
      <sz val="11"/>
      <color theme="1"/>
      <name val="Calibri"/>
      <family val="2"/>
    </font>
    <font>
      <b/>
      <sz val="11"/>
      <color theme="0"/>
      <name val="Calibri"/>
      <family val="2"/>
      <scheme val="minor"/>
    </font>
    <font>
      <sz val="17"/>
      <color theme="0"/>
      <name val="Calibri"/>
      <family val="2"/>
      <scheme val="minor"/>
    </font>
    <font>
      <sz val="11"/>
      <color rgb="FF0B744D"/>
      <name val="Calibri"/>
      <family val="2"/>
      <scheme val="minor"/>
    </font>
    <font>
      <sz val="11"/>
      <name val="Calibri"/>
      <family val="2"/>
      <scheme val="minor"/>
    </font>
    <font>
      <b/>
      <sz val="10"/>
      <color theme="1"/>
      <name val="Verdana"/>
      <family val="2"/>
    </font>
    <font>
      <sz val="11"/>
      <color rgb="FF9C5700"/>
      <name val="Calibri"/>
      <family val="2"/>
      <scheme val="minor"/>
    </font>
    <font>
      <sz val="42"/>
      <color theme="0"/>
      <name val="Segoe UI"/>
      <family val="2"/>
      <charset val="1"/>
    </font>
    <font>
      <b/>
      <sz val="11"/>
      <color theme="1"/>
      <name val="Calibri"/>
      <family val="2"/>
      <scheme val="minor"/>
    </font>
    <font>
      <sz val="11"/>
      <color theme="1"/>
      <name val="Times New Roman"/>
      <family val="1"/>
    </font>
    <font>
      <sz val="11"/>
      <color rgb="FFFF0000"/>
      <name val="Times New Roman"/>
      <family val="1"/>
    </font>
    <font>
      <b/>
      <sz val="11"/>
      <color theme="1"/>
      <name val="Times New Roman"/>
      <family val="1"/>
    </font>
    <font>
      <b/>
      <sz val="11"/>
      <color rgb="FF000000"/>
      <name val="Times New Roman"/>
      <family val="1"/>
    </font>
    <font>
      <sz val="11"/>
      <color rgb="FF000000"/>
      <name val="Times New Roman"/>
      <family val="1"/>
    </font>
    <font>
      <b/>
      <sz val="11"/>
      <color theme="0" tint="-0.34998626667073579"/>
      <name val="Calibri"/>
      <family val="2"/>
      <scheme val="minor"/>
    </font>
    <font>
      <b/>
      <sz val="11"/>
      <color rgb="FFFF0000"/>
      <name val="Times New Roman"/>
      <family val="1"/>
    </font>
    <font>
      <b/>
      <sz val="12"/>
      <color theme="1"/>
      <name val="Times New Roman"/>
      <family val="1"/>
    </font>
    <font>
      <sz val="11"/>
      <color theme="0" tint="-0.14999847407452621"/>
      <name val="Times New Roman"/>
      <family val="1"/>
    </font>
    <font>
      <sz val="10"/>
      <color theme="1"/>
      <name val="Times New Roman"/>
      <family val="1"/>
    </font>
    <font>
      <sz val="9"/>
      <color theme="1"/>
      <name val="Times New Roman"/>
      <family val="1"/>
    </font>
    <font>
      <b/>
      <sz val="9"/>
      <color theme="1"/>
      <name val="Times New Roman"/>
      <family val="1"/>
    </font>
    <font>
      <sz val="9"/>
      <color theme="1"/>
      <name val="Arial"/>
      <family val="2"/>
    </font>
    <font>
      <sz val="8"/>
      <name val="Calibri"/>
      <family val="2"/>
      <scheme val="minor"/>
    </font>
    <font>
      <sz val="10"/>
      <color rgb="FF000000"/>
      <name val="Calibri"/>
      <family val="2"/>
      <scheme val="minor"/>
    </font>
    <font>
      <sz val="11"/>
      <color rgb="FF000000"/>
      <name val="Calibri"/>
      <family val="2"/>
      <scheme val="minor"/>
    </font>
    <font>
      <b/>
      <sz val="10"/>
      <color rgb="FF000000"/>
      <name val="Tahoma"/>
      <family val="2"/>
    </font>
    <font>
      <sz val="10"/>
      <color rgb="FF000000"/>
      <name val="Tahoma"/>
      <family val="2"/>
    </font>
    <font>
      <b/>
      <sz val="11"/>
      <name val="Calibri"/>
      <family val="2"/>
      <scheme val="minor"/>
    </font>
    <font>
      <b/>
      <sz val="18"/>
      <name val="Calibri"/>
      <family val="2"/>
      <scheme val="minor"/>
    </font>
    <font>
      <u/>
      <sz val="11"/>
      <color theme="10"/>
      <name val="Calibri"/>
      <family val="2"/>
      <scheme val="minor"/>
    </font>
  </fonts>
  <fills count="18">
    <fill>
      <patternFill patternType="none"/>
    </fill>
    <fill>
      <patternFill patternType="gray125"/>
    </fill>
    <fill>
      <patternFill patternType="solid">
        <fgColor indexed="9"/>
        <bgColor indexed="64"/>
      </patternFill>
    </fill>
    <fill>
      <patternFill patternType="solid">
        <fgColor theme="9" tint="0.79998168889431442"/>
        <bgColor indexed="65"/>
      </patternFill>
    </fill>
    <fill>
      <patternFill patternType="solid">
        <fgColor theme="9" tint="0.79998168889431442"/>
        <bgColor theme="9" tint="0.79998168889431442"/>
      </patternFill>
    </fill>
    <fill>
      <patternFill patternType="solid">
        <fgColor rgb="FF217346"/>
        <bgColor indexed="64"/>
      </patternFill>
    </fill>
    <fill>
      <patternFill patternType="solid">
        <fgColor theme="9"/>
      </patternFill>
    </fill>
    <fill>
      <patternFill patternType="solid">
        <fgColor rgb="FFDBE5F1"/>
        <bgColor indexed="64"/>
      </patternFill>
    </fill>
    <fill>
      <patternFill patternType="solid">
        <fgColor rgb="FFFFEB9C"/>
      </patternFill>
    </fill>
    <fill>
      <patternFill patternType="solid">
        <fgColor theme="0"/>
        <bgColor indexed="64"/>
      </patternFill>
    </fill>
    <fill>
      <patternFill patternType="solid">
        <fgColor theme="7" tint="0.59999389629810485"/>
        <bgColor indexed="64"/>
      </patternFill>
    </fill>
    <fill>
      <patternFill patternType="solid">
        <fgColor rgb="FFDDDDDD"/>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92D050"/>
        <bgColor indexed="64"/>
      </patternFill>
    </fill>
    <fill>
      <patternFill patternType="solid">
        <fgColor rgb="FF00B050"/>
        <bgColor indexed="64"/>
      </patternFill>
    </fill>
    <fill>
      <patternFill patternType="solid">
        <fgColor rgb="FFDDDDDD"/>
        <bgColor rgb="FF000000"/>
      </patternFill>
    </fill>
    <fill>
      <patternFill patternType="solid">
        <fgColor theme="9"/>
        <bgColor indexed="64"/>
      </patternFill>
    </fill>
  </fills>
  <borders count="74">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right/>
      <top style="thin">
        <color theme="9" tint="0.39994506668294322"/>
      </top>
      <bottom style="thin">
        <color theme="9" tint="0.39994506668294322"/>
      </bottom>
      <diagonal/>
    </border>
    <border>
      <left/>
      <right style="thin">
        <color theme="9" tint="0.39991454817346722"/>
      </right>
      <top/>
      <bottom style="thin">
        <color theme="9" tint="0.39991454817346722"/>
      </bottom>
      <diagonal/>
    </border>
    <border>
      <left style="thin">
        <color theme="9" tint="0.39994506668294322"/>
      </left>
      <right/>
      <top/>
      <bottom style="thin">
        <color theme="9" tint="0.39991454817346722"/>
      </bottom>
      <diagonal/>
    </border>
    <border>
      <left style="medium">
        <color indexed="64"/>
      </left>
      <right style="medium">
        <color theme="0"/>
      </right>
      <top style="medium">
        <color indexed="64"/>
      </top>
      <bottom style="medium">
        <color theme="0"/>
      </bottom>
      <diagonal/>
    </border>
    <border>
      <left style="medium">
        <color theme="0"/>
      </left>
      <right/>
      <top style="medium">
        <color indexed="64"/>
      </top>
      <bottom style="medium">
        <color indexed="64"/>
      </bottom>
      <diagonal/>
    </border>
    <border>
      <left style="medium">
        <color theme="0"/>
      </left>
      <right/>
      <top/>
      <bottom style="medium">
        <color theme="0"/>
      </bottom>
      <diagonal/>
    </border>
    <border>
      <left style="medium">
        <color theme="0"/>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5">
    <xf numFmtId="0" fontId="0" fillId="0" borderId="0"/>
    <xf numFmtId="0" fontId="18" fillId="3" borderId="62" applyNumberFormat="0" applyAlignment="0" applyProtection="0"/>
    <xf numFmtId="49" fontId="20" fillId="0" borderId="0" applyFill="0" applyBorder="0" applyProtection="0">
      <alignment horizontal="left" vertical="center"/>
    </xf>
    <xf numFmtId="0" fontId="21" fillId="4" borderId="63" applyNumberFormat="0" applyFont="0" applyFill="0" applyAlignment="0"/>
    <xf numFmtId="0" fontId="21" fillId="4" borderId="64" applyNumberFormat="0" applyFont="0" applyFill="0" applyAlignment="0"/>
    <xf numFmtId="0" fontId="23" fillId="5" borderId="0" applyNumberFormat="0" applyProtection="0">
      <alignment horizontal="left" wrapText="1" indent="4"/>
    </xf>
    <xf numFmtId="0" fontId="24" fillId="5" borderId="0" applyNumberFormat="0" applyProtection="0">
      <alignment horizontal="left" wrapText="1" indent="4"/>
    </xf>
    <xf numFmtId="0" fontId="22" fillId="6" borderId="0" applyNumberFormat="0" applyBorder="0" applyAlignment="0" applyProtection="0"/>
    <xf numFmtId="16" fontId="25" fillId="0" borderId="0" applyFont="0" applyFill="0" applyBorder="0" applyAlignment="0">
      <alignment horizontal="left"/>
    </xf>
    <xf numFmtId="0" fontId="26" fillId="7" borderId="0" applyNumberFormat="0" applyBorder="0" applyProtection="0">
      <alignment horizontal="center" vertical="center"/>
    </xf>
    <xf numFmtId="168" fontId="18" fillId="0" borderId="0" applyFont="0" applyFill="0" applyBorder="0" applyAlignment="0" applyProtection="0"/>
    <xf numFmtId="167" fontId="18" fillId="0" borderId="0" applyFont="0" applyFill="0" applyBorder="0" applyAlignment="0" applyProtection="0"/>
    <xf numFmtId="41" fontId="18" fillId="0" borderId="0" applyFont="0" applyFill="0" applyBorder="0" applyAlignment="0" applyProtection="0"/>
    <xf numFmtId="168" fontId="4" fillId="0" borderId="0" applyFont="0" applyFill="0" applyBorder="0" applyAlignment="0" applyProtection="0"/>
    <xf numFmtId="166" fontId="18" fillId="0" borderId="0" applyFont="0" applyFill="0" applyBorder="0" applyAlignment="0" applyProtection="0"/>
    <xf numFmtId="165" fontId="18" fillId="0" borderId="0" applyFont="0" applyFill="0" applyBorder="0" applyAlignment="0" applyProtection="0"/>
    <xf numFmtId="44" fontId="18" fillId="0" borderId="0" applyFont="0" applyFill="0" applyBorder="0" applyAlignment="0" applyProtection="0"/>
    <xf numFmtId="170" fontId="2" fillId="0" borderId="0" applyFont="0" applyFill="0" applyBorder="0" applyAlignment="0" applyProtection="0"/>
    <xf numFmtId="169" fontId="18" fillId="0" borderId="0" applyFont="0" applyFill="0" applyBorder="0" applyAlignment="0" applyProtection="0"/>
    <xf numFmtId="44" fontId="1" fillId="0" borderId="0" applyFont="0" applyFill="0" applyBorder="0" applyAlignment="0" applyProtection="0"/>
    <xf numFmtId="164" fontId="21" fillId="0" borderId="0" applyFont="0" applyFill="0" applyBorder="0" applyAlignment="0" applyProtection="0"/>
    <xf numFmtId="0" fontId="27" fillId="8" borderId="0" applyNumberFormat="0" applyBorder="0" applyAlignment="0" applyProtection="0"/>
    <xf numFmtId="0" fontId="2" fillId="0" borderId="0"/>
    <xf numFmtId="0" fontId="2" fillId="0" borderId="0"/>
    <xf numFmtId="0" fontId="21" fillId="0" borderId="0"/>
    <xf numFmtId="0" fontId="5" fillId="0" borderId="0"/>
    <xf numFmtId="0" fontId="4" fillId="0" borderId="0"/>
    <xf numFmtId="0" fontId="2" fillId="0" borderId="0"/>
    <xf numFmtId="9" fontId="18"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0" fontId="24" fillId="0" borderId="0" applyFill="0" applyBorder="0">
      <alignment wrapText="1"/>
    </xf>
    <xf numFmtId="0" fontId="19" fillId="0" borderId="0"/>
    <xf numFmtId="0" fontId="28" fillId="5" borderId="0" applyNumberFormat="0" applyBorder="0" applyProtection="0">
      <alignment horizontal="left" indent="1"/>
    </xf>
    <xf numFmtId="0" fontId="50" fillId="0" borderId="0" applyNumberFormat="0" applyFill="0" applyBorder="0" applyAlignment="0" applyProtection="0"/>
  </cellStyleXfs>
  <cellXfs count="484">
    <xf numFmtId="0" fontId="0" fillId="0" borderId="0" xfId="0"/>
    <xf numFmtId="173" fontId="18" fillId="0" borderId="0" xfId="14" applyNumberFormat="1" applyFont="1" applyBorder="1" applyAlignment="1">
      <alignment vertical="center"/>
    </xf>
    <xf numFmtId="0" fontId="0" fillId="0" borderId="0" xfId="0" applyAlignment="1">
      <alignment vertical="center"/>
    </xf>
    <xf numFmtId="0" fontId="9" fillId="9" borderId="65" xfId="22" applyFont="1" applyFill="1" applyBorder="1" applyAlignment="1">
      <alignment vertical="center" wrapText="1"/>
    </xf>
    <xf numFmtId="0" fontId="9" fillId="9" borderId="0" xfId="22" applyFont="1" applyFill="1" applyAlignment="1">
      <alignment vertical="center" wrapText="1"/>
    </xf>
    <xf numFmtId="0" fontId="11" fillId="9" borderId="0" xfId="22" applyFont="1" applyFill="1" applyAlignment="1">
      <alignment vertical="center" wrapText="1"/>
    </xf>
    <xf numFmtId="0" fontId="9" fillId="9" borderId="1" xfId="22" applyFont="1" applyFill="1" applyBorder="1" applyAlignment="1">
      <alignment vertical="center" wrapText="1"/>
    </xf>
    <xf numFmtId="0" fontId="8" fillId="9" borderId="0" xfId="22" applyFont="1" applyFill="1" applyAlignment="1">
      <alignment vertical="center" wrapText="1"/>
    </xf>
    <xf numFmtId="0" fontId="8" fillId="9" borderId="2" xfId="22" applyFont="1" applyFill="1" applyBorder="1" applyAlignment="1">
      <alignment vertical="center" wrapText="1"/>
    </xf>
    <xf numFmtId="0" fontId="9" fillId="0" borderId="0" xfId="22" applyFont="1" applyAlignment="1">
      <alignment horizontal="center" vertical="center" wrapText="1"/>
    </xf>
    <xf numFmtId="0" fontId="9" fillId="0" borderId="2" xfId="22" applyFont="1" applyBorder="1" applyAlignment="1">
      <alignment horizontal="center" vertical="center" wrapText="1"/>
    </xf>
    <xf numFmtId="0" fontId="9" fillId="9" borderId="1" xfId="22" applyFont="1" applyFill="1" applyBorder="1" applyAlignment="1">
      <alignment horizontal="center" vertical="center" wrapText="1"/>
    </xf>
    <xf numFmtId="0" fontId="9" fillId="9" borderId="66" xfId="22" applyFont="1" applyFill="1" applyBorder="1" applyAlignment="1">
      <alignment horizontal="center" vertical="center" wrapText="1"/>
    </xf>
    <xf numFmtId="0" fontId="12" fillId="9" borderId="0" xfId="22" applyFont="1" applyFill="1" applyAlignment="1">
      <alignment horizontal="center" vertical="center" wrapText="1"/>
    </xf>
    <xf numFmtId="0" fontId="9" fillId="9" borderId="0" xfId="22" applyFont="1" applyFill="1" applyAlignment="1">
      <alignment horizontal="center" vertical="center" wrapText="1"/>
    </xf>
    <xf numFmtId="0" fontId="12" fillId="0" borderId="0" xfId="22" applyFont="1" applyAlignment="1">
      <alignment horizontal="center" vertical="center" wrapText="1"/>
    </xf>
    <xf numFmtId="0" fontId="13" fillId="2" borderId="0" xfId="22" applyFont="1" applyFill="1" applyAlignment="1">
      <alignment vertical="center" wrapText="1"/>
    </xf>
    <xf numFmtId="0" fontId="30" fillId="9" borderId="1" xfId="0" applyFont="1" applyFill="1" applyBorder="1" applyAlignment="1">
      <alignment vertical="center"/>
    </xf>
    <xf numFmtId="0" fontId="30" fillId="9" borderId="0" xfId="0" applyFont="1" applyFill="1" applyAlignment="1">
      <alignment vertical="center"/>
    </xf>
    <xf numFmtId="0" fontId="30" fillId="9" borderId="2" xfId="0" applyFont="1" applyFill="1" applyBorder="1" applyAlignment="1">
      <alignment vertical="center"/>
    </xf>
    <xf numFmtId="173" fontId="0" fillId="0" borderId="0" xfId="0" applyNumberFormat="1" applyAlignment="1">
      <alignment vertical="center"/>
    </xf>
    <xf numFmtId="165" fontId="18" fillId="0" borderId="0" xfId="15" applyFont="1" applyAlignment="1">
      <alignment vertical="center"/>
    </xf>
    <xf numFmtId="0" fontId="9" fillId="0" borderId="3" xfId="22" applyFont="1" applyBorder="1" applyAlignment="1">
      <alignment horizontal="center" vertical="center" wrapText="1"/>
    </xf>
    <xf numFmtId="0" fontId="9" fillId="0" borderId="4" xfId="22" applyFont="1" applyBorder="1" applyAlignment="1">
      <alignment horizontal="left" vertical="center" wrapText="1"/>
    </xf>
    <xf numFmtId="0" fontId="9" fillId="10" borderId="5" xfId="22" applyFont="1" applyFill="1" applyBorder="1" applyAlignment="1">
      <alignment horizontal="left" vertical="center" wrapText="1"/>
    </xf>
    <xf numFmtId="9" fontId="31" fillId="10" borderId="5" xfId="30" applyFont="1" applyFill="1" applyBorder="1" applyAlignment="1" applyProtection="1">
      <alignment vertical="center" wrapText="1"/>
    </xf>
    <xf numFmtId="172" fontId="9" fillId="10" borderId="5" xfId="28" applyNumberFormat="1" applyFont="1" applyFill="1" applyBorder="1" applyAlignment="1" applyProtection="1">
      <alignment vertical="center" wrapText="1"/>
    </xf>
    <xf numFmtId="165" fontId="29" fillId="0" borderId="0" xfId="15" applyFont="1" applyAlignment="1">
      <alignment vertical="center"/>
    </xf>
    <xf numFmtId="0" fontId="29" fillId="0" borderId="0" xfId="0" applyFont="1" applyAlignment="1">
      <alignment vertical="center"/>
    </xf>
    <xf numFmtId="0" fontId="9" fillId="10" borderId="6" xfId="22" applyFont="1" applyFill="1" applyBorder="1" applyAlignment="1">
      <alignment horizontal="left" vertical="center" wrapText="1"/>
    </xf>
    <xf numFmtId="9" fontId="8" fillId="10" borderId="6" xfId="28" applyFont="1" applyFill="1" applyBorder="1" applyAlignment="1" applyProtection="1">
      <alignment horizontal="center" vertical="center" wrapText="1"/>
      <protection locked="0"/>
    </xf>
    <xf numFmtId="0" fontId="9" fillId="0" borderId="6" xfId="22" applyFont="1" applyBorder="1" applyAlignment="1">
      <alignment horizontal="left" vertical="center" wrapText="1"/>
    </xf>
    <xf numFmtId="9" fontId="8" fillId="0" borderId="6" xfId="29" applyFont="1" applyFill="1" applyBorder="1" applyAlignment="1" applyProtection="1">
      <alignment horizontal="center" vertical="center" wrapText="1"/>
      <protection locked="0"/>
    </xf>
    <xf numFmtId="9" fontId="8" fillId="10" borderId="5" xfId="28" applyFont="1" applyFill="1" applyBorder="1" applyAlignment="1" applyProtection="1">
      <alignment horizontal="center" vertical="center" wrapText="1"/>
      <protection locked="0"/>
    </xf>
    <xf numFmtId="0" fontId="30" fillId="0" borderId="0" xfId="0" applyFont="1" applyAlignment="1">
      <alignment vertical="center"/>
    </xf>
    <xf numFmtId="0" fontId="32" fillId="10" borderId="7" xfId="0" applyFont="1" applyFill="1" applyBorder="1" applyAlignment="1">
      <alignment vertical="center"/>
    </xf>
    <xf numFmtId="0" fontId="32" fillId="10" borderId="8" xfId="0" applyFont="1" applyFill="1" applyBorder="1" applyAlignment="1">
      <alignment vertical="center"/>
    </xf>
    <xf numFmtId="0" fontId="32" fillId="10" borderId="0" xfId="0" applyFont="1" applyFill="1" applyAlignment="1">
      <alignment vertical="center"/>
    </xf>
    <xf numFmtId="0" fontId="32" fillId="10" borderId="9" xfId="0" applyFont="1" applyFill="1" applyBorder="1" applyAlignment="1">
      <alignment vertical="center"/>
    </xf>
    <xf numFmtId="0" fontId="32" fillId="10" borderId="10" xfId="0" applyFont="1" applyFill="1" applyBorder="1" applyAlignment="1">
      <alignment vertical="center"/>
    </xf>
    <xf numFmtId="0" fontId="32" fillId="10" borderId="11" xfId="0" applyFont="1" applyFill="1" applyBorder="1" applyAlignment="1">
      <alignment vertical="center"/>
    </xf>
    <xf numFmtId="0" fontId="32" fillId="10" borderId="6" xfId="0" applyFont="1" applyFill="1" applyBorder="1" applyAlignment="1">
      <alignment horizontal="center" vertical="center" wrapText="1"/>
    </xf>
    <xf numFmtId="0" fontId="30" fillId="0" borderId="6" xfId="0" applyFont="1" applyBorder="1" applyAlignment="1">
      <alignment horizontal="center" vertical="center"/>
    </xf>
    <xf numFmtId="0" fontId="30" fillId="0" borderId="6" xfId="0" applyFont="1" applyBorder="1" applyAlignment="1">
      <alignment horizontal="center" vertical="center" wrapText="1"/>
    </xf>
    <xf numFmtId="167" fontId="30" fillId="0" borderId="6" xfId="11" applyFont="1" applyBorder="1" applyAlignment="1">
      <alignment horizontal="center" vertical="center" wrapText="1"/>
    </xf>
    <xf numFmtId="0" fontId="30" fillId="0" borderId="6" xfId="0" applyFont="1" applyBorder="1" applyAlignment="1">
      <alignment vertical="center"/>
    </xf>
    <xf numFmtId="0" fontId="30" fillId="0" borderId="6" xfId="28" applyNumberFormat="1" applyFont="1" applyBorder="1" applyAlignment="1">
      <alignment vertical="center"/>
    </xf>
    <xf numFmtId="0" fontId="31" fillId="0" borderId="6" xfId="0" applyFont="1" applyBorder="1" applyAlignment="1">
      <alignment vertical="center" wrapText="1"/>
    </xf>
    <xf numFmtId="9" fontId="30" fillId="0" borderId="6" xfId="28" applyFont="1" applyBorder="1" applyAlignment="1">
      <alignment vertical="center"/>
    </xf>
    <xf numFmtId="0" fontId="9" fillId="10" borderId="3" xfId="0" applyFont="1" applyFill="1" applyBorder="1" applyAlignment="1">
      <alignment horizontal="center" vertical="center" wrapText="1"/>
    </xf>
    <xf numFmtId="0" fontId="33" fillId="10" borderId="6" xfId="0" applyFont="1" applyFill="1" applyBorder="1" applyAlignment="1">
      <alignment horizontal="center" vertical="center"/>
    </xf>
    <xf numFmtId="0" fontId="30" fillId="0" borderId="0" xfId="0" applyFont="1" applyAlignment="1">
      <alignment horizontal="center" vertical="center"/>
    </xf>
    <xf numFmtId="0" fontId="34" fillId="0" borderId="6" xfId="0" applyFont="1" applyBorder="1" applyAlignment="1">
      <alignment vertical="center"/>
    </xf>
    <xf numFmtId="0" fontId="33" fillId="10" borderId="6" xfId="0" applyFont="1" applyFill="1" applyBorder="1" applyAlignment="1">
      <alignment horizontal="left" vertical="center"/>
    </xf>
    <xf numFmtId="0" fontId="30" fillId="0" borderId="6" xfId="0" applyFont="1" applyBorder="1" applyAlignment="1">
      <alignment horizontal="left" vertical="center"/>
    </xf>
    <xf numFmtId="0" fontId="30" fillId="0" borderId="12" xfId="0" applyFont="1" applyBorder="1" applyAlignment="1">
      <alignment horizontal="left" vertical="center"/>
    </xf>
    <xf numFmtId="41" fontId="30" fillId="0" borderId="6" xfId="12" applyFont="1" applyFill="1" applyBorder="1" applyAlignment="1">
      <alignment vertical="center"/>
    </xf>
    <xf numFmtId="0" fontId="34" fillId="0" borderId="0" xfId="0" applyFont="1" applyAlignment="1">
      <alignment vertical="center"/>
    </xf>
    <xf numFmtId="0" fontId="32" fillId="0" borderId="0" xfId="0" applyFont="1" applyAlignment="1">
      <alignment horizontal="left" vertical="center"/>
    </xf>
    <xf numFmtId="0" fontId="32" fillId="10" borderId="6" xfId="0" applyFont="1" applyFill="1" applyBorder="1" applyAlignment="1">
      <alignment vertical="center"/>
    </xf>
    <xf numFmtId="41" fontId="30" fillId="0" borderId="12" xfId="12" applyFont="1" applyFill="1" applyBorder="1" applyAlignment="1">
      <alignment vertical="center"/>
    </xf>
    <xf numFmtId="49" fontId="30" fillId="0" borderId="12" xfId="12" applyNumberFormat="1" applyFont="1" applyFill="1" applyBorder="1" applyAlignment="1">
      <alignment vertical="center"/>
    </xf>
    <xf numFmtId="49" fontId="30" fillId="0" borderId="6" xfId="12" applyNumberFormat="1" applyFont="1" applyFill="1" applyBorder="1" applyAlignment="1">
      <alignment vertical="center"/>
    </xf>
    <xf numFmtId="0" fontId="30" fillId="0" borderId="0" xfId="0" applyFont="1" applyAlignment="1">
      <alignment horizontal="left" vertical="center"/>
    </xf>
    <xf numFmtId="49" fontId="9" fillId="10" borderId="3" xfId="0" applyNumberFormat="1" applyFont="1" applyFill="1" applyBorder="1" applyAlignment="1">
      <alignment horizontal="center" vertical="center" wrapText="1"/>
    </xf>
    <xf numFmtId="0" fontId="14" fillId="0" borderId="6" xfId="0" applyFont="1" applyBorder="1" applyAlignment="1">
      <alignment vertical="center"/>
    </xf>
    <xf numFmtId="0" fontId="10" fillId="11" borderId="6" xfId="0" applyFont="1" applyFill="1" applyBorder="1" applyAlignment="1">
      <alignment horizontal="center" vertical="center"/>
    </xf>
    <xf numFmtId="0" fontId="10" fillId="0" borderId="6" xfId="0" applyFont="1" applyBorder="1" applyAlignment="1">
      <alignment vertical="center"/>
    </xf>
    <xf numFmtId="0" fontId="10" fillId="0" borderId="6" xfId="0" applyFont="1" applyBorder="1" applyAlignment="1">
      <alignment vertical="center" wrapText="1"/>
    </xf>
    <xf numFmtId="0" fontId="10" fillId="11" borderId="6" xfId="0" applyFont="1" applyFill="1" applyBorder="1" applyAlignment="1">
      <alignment horizontal="left" vertical="center"/>
    </xf>
    <xf numFmtId="0" fontId="9" fillId="10" borderId="6" xfId="0" applyFont="1" applyFill="1" applyBorder="1" applyAlignment="1">
      <alignment horizontal="left" vertical="center" wrapText="1"/>
    </xf>
    <xf numFmtId="0" fontId="9" fillId="10" borderId="6" xfId="0" applyFont="1" applyFill="1" applyBorder="1" applyAlignment="1">
      <alignment vertical="center" wrapText="1"/>
    </xf>
    <xf numFmtId="174" fontId="10" fillId="11" borderId="6" xfId="15" applyNumberFormat="1" applyFont="1" applyFill="1" applyBorder="1" applyAlignment="1">
      <alignment horizontal="center" vertical="center"/>
    </xf>
    <xf numFmtId="174" fontId="10" fillId="11" borderId="6" xfId="0" applyNumberFormat="1" applyFont="1" applyFill="1" applyBorder="1" applyAlignment="1">
      <alignment horizontal="center" vertical="center"/>
    </xf>
    <xf numFmtId="0" fontId="35" fillId="0" borderId="0" xfId="0" applyFont="1" applyAlignment="1">
      <alignment horizontal="center" vertical="center"/>
    </xf>
    <xf numFmtId="0" fontId="29" fillId="0" borderId="0" xfId="0" applyFont="1" applyAlignment="1">
      <alignment horizontal="center" vertical="center" wrapText="1"/>
    </xf>
    <xf numFmtId="0" fontId="0" fillId="0" borderId="0" xfId="0" applyAlignment="1">
      <alignment horizontal="center" vertical="center"/>
    </xf>
    <xf numFmtId="0" fontId="9" fillId="0" borderId="1" xfId="22" applyFont="1" applyBorder="1" applyAlignment="1">
      <alignment vertical="center" wrapText="1"/>
    </xf>
    <xf numFmtId="0" fontId="9" fillId="0" borderId="0" xfId="22" applyFont="1" applyAlignment="1">
      <alignment vertical="center" wrapText="1"/>
    </xf>
    <xf numFmtId="0" fontId="11" fillId="0" borderId="0" xfId="22" applyFont="1" applyAlignment="1">
      <alignment vertical="center" wrapText="1"/>
    </xf>
    <xf numFmtId="0" fontId="8" fillId="0" borderId="0" xfId="22" applyFont="1" applyAlignment="1">
      <alignment vertical="center" wrapText="1"/>
    </xf>
    <xf numFmtId="0" fontId="8" fillId="0" borderId="2" xfId="22" applyFont="1" applyBorder="1" applyAlignment="1">
      <alignment vertical="center" wrapText="1"/>
    </xf>
    <xf numFmtId="171" fontId="18" fillId="0" borderId="6" xfId="10" applyNumberFormat="1" applyFont="1" applyBorder="1" applyAlignment="1">
      <alignment vertical="center"/>
    </xf>
    <xf numFmtId="171" fontId="18" fillId="0" borderId="13" xfId="10" applyNumberFormat="1" applyFont="1" applyBorder="1" applyAlignment="1">
      <alignment vertical="center"/>
    </xf>
    <xf numFmtId="171" fontId="18" fillId="0" borderId="4" xfId="10" applyNumberFormat="1" applyFont="1" applyBorder="1" applyAlignment="1">
      <alignment vertical="center"/>
    </xf>
    <xf numFmtId="171" fontId="18" fillId="0" borderId="12" xfId="10" applyNumberFormat="1" applyFont="1" applyBorder="1" applyAlignment="1">
      <alignment vertical="center"/>
    </xf>
    <xf numFmtId="171" fontId="18" fillId="0" borderId="14" xfId="10" applyNumberFormat="1" applyFont="1" applyBorder="1" applyAlignment="1">
      <alignment vertical="center"/>
    </xf>
    <xf numFmtId="171" fontId="18" fillId="0" borderId="15" xfId="10" applyNumberFormat="1" applyFont="1" applyBorder="1" applyAlignment="1">
      <alignment vertical="center"/>
    </xf>
    <xf numFmtId="9" fontId="18" fillId="0" borderId="16" xfId="28" applyFont="1" applyBorder="1" applyAlignment="1">
      <alignment vertical="center"/>
    </xf>
    <xf numFmtId="0" fontId="3" fillId="10" borderId="3" xfId="0" applyFont="1" applyFill="1" applyBorder="1" applyAlignment="1">
      <alignment horizontal="center" vertical="center" wrapText="1"/>
    </xf>
    <xf numFmtId="49" fontId="3" fillId="10" borderId="3" xfId="0" applyNumberFormat="1" applyFont="1" applyFill="1" applyBorder="1" applyAlignment="1">
      <alignment horizontal="center" vertical="center" wrapText="1"/>
    </xf>
    <xf numFmtId="0" fontId="3" fillId="10" borderId="17" xfId="0" applyFont="1" applyFill="1" applyBorder="1" applyAlignment="1">
      <alignment horizontal="center" vertical="center" wrapText="1"/>
    </xf>
    <xf numFmtId="0" fontId="3" fillId="10" borderId="4" xfId="0" applyFont="1" applyFill="1" applyBorder="1" applyAlignment="1">
      <alignment horizontal="center" vertical="center" wrapText="1"/>
    </xf>
    <xf numFmtId="174" fontId="10" fillId="0" borderId="6" xfId="15" applyNumberFormat="1" applyFont="1" applyFill="1" applyBorder="1" applyAlignment="1">
      <alignment horizontal="center" vertical="center"/>
    </xf>
    <xf numFmtId="0" fontId="14" fillId="12" borderId="6" xfId="0" applyFont="1" applyFill="1" applyBorder="1" applyAlignment="1">
      <alignment horizontal="center" vertical="center"/>
    </xf>
    <xf numFmtId="0" fontId="10" fillId="12" borderId="6" xfId="0" applyFont="1" applyFill="1" applyBorder="1" applyAlignment="1">
      <alignment horizontal="center" vertical="center"/>
    </xf>
    <xf numFmtId="9" fontId="18" fillId="0" borderId="12" xfId="28" applyFont="1" applyBorder="1" applyAlignment="1">
      <alignment vertical="center"/>
    </xf>
    <xf numFmtId="168" fontId="9" fillId="0" borderId="3" xfId="10" applyFont="1" applyFill="1" applyBorder="1" applyAlignment="1" applyProtection="1">
      <alignment horizontal="center" vertical="center" wrapText="1"/>
    </xf>
    <xf numFmtId="0" fontId="9" fillId="10" borderId="12" xfId="0" applyFont="1" applyFill="1" applyBorder="1" applyAlignment="1">
      <alignment horizontal="center" vertical="center" wrapText="1"/>
    </xf>
    <xf numFmtId="0" fontId="36" fillId="0" borderId="6" xfId="28" applyNumberFormat="1" applyFont="1" applyBorder="1" applyAlignment="1">
      <alignment vertical="center"/>
    </xf>
    <xf numFmtId="9" fontId="32" fillId="10" borderId="6" xfId="28" applyFont="1" applyFill="1" applyBorder="1" applyAlignment="1">
      <alignment horizontal="center" vertical="center" wrapText="1"/>
    </xf>
    <xf numFmtId="9" fontId="30" fillId="0" borderId="0" xfId="28" applyFont="1" applyAlignment="1">
      <alignment vertical="center"/>
    </xf>
    <xf numFmtId="175" fontId="14" fillId="0" borderId="6" xfId="14" applyNumberFormat="1" applyFont="1" applyBorder="1" applyAlignment="1">
      <alignment vertical="center"/>
    </xf>
    <xf numFmtId="175" fontId="10" fillId="11" borderId="6" xfId="14" applyNumberFormat="1" applyFont="1" applyFill="1" applyBorder="1" applyAlignment="1">
      <alignment horizontal="center" vertical="center"/>
    </xf>
    <xf numFmtId="0" fontId="9" fillId="13" borderId="6" xfId="22" applyFont="1" applyFill="1" applyBorder="1" applyAlignment="1">
      <alignment horizontal="center" vertical="center" wrapText="1"/>
    </xf>
    <xf numFmtId="0" fontId="9" fillId="9" borderId="67" xfId="22" applyFont="1" applyFill="1" applyBorder="1" applyAlignment="1">
      <alignment vertical="center" wrapText="1"/>
    </xf>
    <xf numFmtId="0" fontId="9" fillId="9" borderId="68" xfId="22" applyFont="1" applyFill="1" applyBorder="1" applyAlignment="1">
      <alignment vertical="center" wrapText="1"/>
    </xf>
    <xf numFmtId="0" fontId="9" fillId="0" borderId="5" xfId="22" applyFont="1" applyBorder="1" applyAlignment="1">
      <alignment horizontal="center" vertical="center" wrapText="1"/>
    </xf>
    <xf numFmtId="0" fontId="9" fillId="13" borderId="18" xfId="22" applyFont="1" applyFill="1" applyBorder="1" applyAlignment="1">
      <alignment horizontal="center" vertical="center" wrapText="1"/>
    </xf>
    <xf numFmtId="0" fontId="9" fillId="13" borderId="19" xfId="22" applyFont="1" applyFill="1" applyBorder="1" applyAlignment="1">
      <alignment horizontal="center" vertical="center" wrapText="1"/>
    </xf>
    <xf numFmtId="171" fontId="18" fillId="0" borderId="20" xfId="10" applyNumberFormat="1" applyFont="1" applyBorder="1" applyAlignment="1">
      <alignment vertical="center"/>
    </xf>
    <xf numFmtId="171" fontId="18" fillId="0" borderId="21" xfId="10" applyNumberFormat="1" applyFont="1" applyBorder="1" applyAlignment="1">
      <alignment vertical="center"/>
    </xf>
    <xf numFmtId="171" fontId="18" fillId="0" borderId="22" xfId="10" applyNumberFormat="1" applyFont="1" applyBorder="1" applyAlignment="1">
      <alignment vertical="center"/>
    </xf>
    <xf numFmtId="171" fontId="18" fillId="0" borderId="16" xfId="10" applyNumberFormat="1" applyFont="1" applyBorder="1" applyAlignment="1">
      <alignment vertical="center"/>
    </xf>
    <xf numFmtId="0" fontId="8" fillId="0" borderId="23" xfId="22" applyFont="1" applyBorder="1" applyAlignment="1">
      <alignment horizontal="left" vertical="center" wrapText="1"/>
    </xf>
    <xf numFmtId="167" fontId="9" fillId="0" borderId="5" xfId="11" applyFont="1" applyFill="1" applyBorder="1" applyAlignment="1" applyProtection="1">
      <alignment horizontal="center" vertical="center" wrapText="1"/>
    </xf>
    <xf numFmtId="9" fontId="9" fillId="0" borderId="6" xfId="22" applyNumberFormat="1" applyFont="1" applyBorder="1" applyAlignment="1">
      <alignment horizontal="center" vertical="center" wrapText="1"/>
    </xf>
    <xf numFmtId="9" fontId="9" fillId="0" borderId="5" xfId="22" applyNumberFormat="1" applyFont="1" applyBorder="1" applyAlignment="1">
      <alignment horizontal="center" vertical="center" wrapText="1"/>
    </xf>
    <xf numFmtId="0" fontId="9" fillId="13" borderId="24" xfId="22" applyFont="1" applyFill="1" applyBorder="1" applyAlignment="1">
      <alignment horizontal="center" vertical="center" wrapText="1"/>
    </xf>
    <xf numFmtId="0" fontId="9" fillId="13" borderId="25" xfId="22" applyFont="1" applyFill="1" applyBorder="1" applyAlignment="1">
      <alignment horizontal="center" vertical="center" wrapText="1"/>
    </xf>
    <xf numFmtId="0" fontId="9" fillId="13" borderId="26" xfId="22" applyFont="1" applyFill="1" applyBorder="1" applyAlignment="1">
      <alignment horizontal="center" vertical="center" wrapText="1"/>
    </xf>
    <xf numFmtId="171" fontId="18" fillId="0" borderId="23" xfId="10" applyNumberFormat="1" applyFont="1" applyBorder="1" applyAlignment="1">
      <alignment vertical="center"/>
    </xf>
    <xf numFmtId="171" fontId="18" fillId="0" borderId="5" xfId="10" applyNumberFormat="1" applyFont="1" applyBorder="1" applyAlignment="1">
      <alignment vertical="center"/>
    </xf>
    <xf numFmtId="171" fontId="18" fillId="0" borderId="27" xfId="10" applyNumberFormat="1" applyFont="1" applyBorder="1" applyAlignment="1">
      <alignment vertical="center"/>
    </xf>
    <xf numFmtId="9" fontId="18" fillId="0" borderId="28" xfId="28" applyFont="1" applyBorder="1" applyAlignment="1">
      <alignment vertical="center"/>
    </xf>
    <xf numFmtId="0" fontId="8" fillId="0" borderId="1" xfId="22" applyFont="1" applyBorder="1" applyAlignment="1">
      <alignment horizontal="left" vertical="center" wrapText="1"/>
    </xf>
    <xf numFmtId="3" fontId="9" fillId="0" borderId="0" xfId="22" applyNumberFormat="1" applyFont="1" applyAlignment="1">
      <alignment horizontal="center" vertical="center" wrapText="1"/>
    </xf>
    <xf numFmtId="167" fontId="9" fillId="0" borderId="0" xfId="11" applyFont="1" applyFill="1" applyBorder="1" applyAlignment="1" applyProtection="1">
      <alignment horizontal="center" vertical="center" wrapText="1"/>
    </xf>
    <xf numFmtId="0" fontId="31" fillId="0" borderId="0" xfId="22" applyFont="1" applyAlignment="1">
      <alignment horizontal="center" vertical="center" wrapText="1"/>
    </xf>
    <xf numFmtId="0" fontId="31" fillId="0" borderId="2" xfId="22" applyFont="1" applyBorder="1" applyAlignment="1">
      <alignment horizontal="center" vertical="center" wrapText="1"/>
    </xf>
    <xf numFmtId="0" fontId="30" fillId="0" borderId="29" xfId="0" applyFont="1" applyBorder="1" applyAlignment="1">
      <alignment horizontal="center" vertical="center"/>
    </xf>
    <xf numFmtId="0" fontId="30" fillId="0" borderId="30" xfId="0" applyFont="1" applyBorder="1" applyAlignment="1">
      <alignment horizontal="center" vertical="center"/>
    </xf>
    <xf numFmtId="0" fontId="30" fillId="0" borderId="15" xfId="0" applyFont="1" applyBorder="1" applyAlignment="1">
      <alignment horizontal="center" vertical="center"/>
    </xf>
    <xf numFmtId="0" fontId="15" fillId="0" borderId="22" xfId="0" applyFont="1" applyBorder="1" applyAlignment="1">
      <alignment horizontal="left" vertical="center" wrapText="1"/>
    </xf>
    <xf numFmtId="0" fontId="15" fillId="0" borderId="16" xfId="0" applyFont="1" applyBorder="1" applyAlignment="1">
      <alignment horizontal="left" vertical="center" wrapText="1"/>
    </xf>
    <xf numFmtId="0" fontId="37" fillId="0" borderId="28" xfId="0" applyFont="1" applyBorder="1" applyAlignment="1">
      <alignment horizontal="left" vertical="center" wrapText="1"/>
    </xf>
    <xf numFmtId="0" fontId="0" fillId="0" borderId="6" xfId="0" applyBorder="1"/>
    <xf numFmtId="0" fontId="0" fillId="0" borderId="13" xfId="0" applyBorder="1"/>
    <xf numFmtId="0" fontId="0" fillId="0" borderId="23" xfId="0" applyBorder="1"/>
    <xf numFmtId="0" fontId="0" fillId="0" borderId="5" xfId="0" applyBorder="1"/>
    <xf numFmtId="0" fontId="0" fillId="0" borderId="14" xfId="0" applyBorder="1"/>
    <xf numFmtId="0" fontId="0" fillId="0" borderId="4" xfId="0" applyBorder="1"/>
    <xf numFmtId="0" fontId="9" fillId="13" borderId="23" xfId="22" applyFont="1" applyFill="1" applyBorder="1" applyAlignment="1">
      <alignment horizontal="center" vertical="center" wrapText="1"/>
    </xf>
    <xf numFmtId="0" fontId="9" fillId="13" borderId="5" xfId="22" applyFont="1" applyFill="1" applyBorder="1" applyAlignment="1">
      <alignment horizontal="center" vertical="center" wrapText="1"/>
    </xf>
    <xf numFmtId="0" fontId="9" fillId="13" borderId="20" xfId="22" applyFont="1" applyFill="1" applyBorder="1" applyAlignment="1">
      <alignment vertical="center" wrapText="1"/>
    </xf>
    <xf numFmtId="0" fontId="9" fillId="13" borderId="13" xfId="22" applyFont="1" applyFill="1" applyBorder="1" applyAlignment="1">
      <alignment vertical="center" wrapText="1"/>
    </xf>
    <xf numFmtId="0" fontId="9" fillId="13" borderId="23" xfId="22" applyFont="1" applyFill="1" applyBorder="1" applyAlignment="1">
      <alignment vertical="center" wrapText="1"/>
    </xf>
    <xf numFmtId="0" fontId="9" fillId="13" borderId="31" xfId="22" applyFont="1" applyFill="1" applyBorder="1" applyAlignment="1">
      <alignment horizontal="center" vertical="center" wrapText="1"/>
    </xf>
    <xf numFmtId="0" fontId="9" fillId="12" borderId="0" xfId="22" applyFont="1" applyFill="1" applyAlignment="1">
      <alignment vertical="center" wrapText="1"/>
    </xf>
    <xf numFmtId="0" fontId="14" fillId="0" borderId="6" xfId="0" applyFont="1" applyBorder="1" applyAlignment="1">
      <alignment horizontal="center" vertical="center" wrapText="1"/>
    </xf>
    <xf numFmtId="43" fontId="0" fillId="0" borderId="0" xfId="0" applyNumberFormat="1" applyAlignment="1">
      <alignment vertical="center"/>
    </xf>
    <xf numFmtId="0" fontId="31" fillId="0" borderId="23" xfId="22" applyFont="1" applyBorder="1" applyAlignment="1">
      <alignment horizontal="left" vertical="center" wrapText="1"/>
    </xf>
    <xf numFmtId="9" fontId="39" fillId="0" borderId="4" xfId="0" applyNumberFormat="1" applyFont="1" applyBorder="1" applyAlignment="1" applyProtection="1">
      <alignment horizontal="center" vertical="center" wrapText="1"/>
      <protection locked="0"/>
    </xf>
    <xf numFmtId="9" fontId="39" fillId="0" borderId="11" xfId="0" applyNumberFormat="1" applyFont="1" applyBorder="1" applyAlignment="1" applyProtection="1">
      <alignment horizontal="center" vertical="center" wrapText="1"/>
      <protection locked="0"/>
    </xf>
    <xf numFmtId="0" fontId="40" fillId="0" borderId="6" xfId="0" applyFont="1" applyBorder="1" applyAlignment="1">
      <alignment horizontal="center" vertical="center" wrapText="1"/>
    </xf>
    <xf numFmtId="0" fontId="40" fillId="0" borderId="6" xfId="0" applyFont="1" applyBorder="1" applyAlignment="1">
      <alignment vertical="center" wrapText="1"/>
    </xf>
    <xf numFmtId="0" fontId="40" fillId="0" borderId="6" xfId="0" applyFont="1" applyBorder="1" applyAlignment="1">
      <alignment horizontal="left" vertical="center" wrapText="1"/>
    </xf>
    <xf numFmtId="0" fontId="40" fillId="0" borderId="6" xfId="0" applyFont="1" applyBorder="1" applyAlignment="1">
      <alignment horizontal="center" wrapText="1"/>
    </xf>
    <xf numFmtId="0" fontId="40" fillId="9" borderId="6" xfId="0" applyFont="1" applyFill="1" applyBorder="1" applyAlignment="1">
      <alignment vertical="center" wrapText="1"/>
    </xf>
    <xf numFmtId="1" fontId="40" fillId="0" borderId="6" xfId="0" applyNumberFormat="1" applyFont="1" applyBorder="1" applyAlignment="1">
      <alignment horizontal="center" vertical="center" wrapText="1"/>
    </xf>
    <xf numFmtId="1" fontId="41" fillId="9" borderId="6" xfId="0" applyNumberFormat="1" applyFont="1" applyFill="1" applyBorder="1" applyAlignment="1">
      <alignment horizontal="center" vertical="center" wrapText="1"/>
    </xf>
    <xf numFmtId="1" fontId="41" fillId="0" borderId="6" xfId="0" applyNumberFormat="1" applyFont="1" applyBorder="1" applyAlignment="1">
      <alignment horizontal="center" vertical="center" wrapText="1"/>
    </xf>
    <xf numFmtId="167" fontId="40" fillId="0" borderId="6" xfId="11" applyFont="1" applyBorder="1" applyAlignment="1">
      <alignment horizontal="center" vertical="center" wrapText="1"/>
    </xf>
    <xf numFmtId="0" fontId="40" fillId="9" borderId="6" xfId="0" applyFont="1" applyFill="1" applyBorder="1" applyAlignment="1">
      <alignment horizontal="center" vertical="center" wrapText="1"/>
    </xf>
    <xf numFmtId="1" fontId="40" fillId="9" borderId="6" xfId="0" applyNumberFormat="1" applyFont="1" applyFill="1" applyBorder="1" applyAlignment="1">
      <alignment vertical="center" wrapText="1"/>
    </xf>
    <xf numFmtId="1" fontId="40" fillId="0" borderId="6" xfId="0" applyNumberFormat="1" applyFont="1" applyBorder="1" applyAlignment="1">
      <alignment vertical="center" wrapText="1"/>
    </xf>
    <xf numFmtId="0" fontId="30" fillId="0" borderId="6" xfId="0" applyFont="1" applyBorder="1" applyAlignment="1">
      <alignment vertical="center" wrapText="1"/>
    </xf>
    <xf numFmtId="9" fontId="42" fillId="0" borderId="6" xfId="0" applyNumberFormat="1" applyFont="1" applyBorder="1" applyAlignment="1">
      <alignment vertical="center" wrapText="1"/>
    </xf>
    <xf numFmtId="9" fontId="30" fillId="0" borderId="6" xfId="0" applyNumberFormat="1" applyFont="1" applyBorder="1" applyAlignment="1">
      <alignment horizontal="center" vertical="center" wrapText="1"/>
    </xf>
    <xf numFmtId="0" fontId="30" fillId="0" borderId="6" xfId="0" applyFont="1" applyBorder="1" applyAlignment="1">
      <alignment horizontal="right" vertical="center"/>
    </xf>
    <xf numFmtId="0" fontId="42" fillId="0" borderId="6" xfId="0" applyFont="1" applyBorder="1" applyAlignment="1">
      <alignment horizontal="right" vertical="center" wrapText="1"/>
    </xf>
    <xf numFmtId="9" fontId="42" fillId="0" borderId="6" xfId="0" applyNumberFormat="1" applyFont="1" applyBorder="1" applyAlignment="1">
      <alignment horizontal="right" vertical="center" wrapText="1"/>
    </xf>
    <xf numFmtId="175" fontId="14" fillId="0" borderId="6" xfId="14" applyNumberFormat="1" applyFont="1" applyFill="1" applyBorder="1" applyAlignment="1">
      <alignment vertical="center"/>
    </xf>
    <xf numFmtId="174" fontId="10" fillId="14" borderId="6" xfId="15" applyNumberFormat="1" applyFont="1" applyFill="1" applyBorder="1" applyAlignment="1">
      <alignment horizontal="center" vertical="center"/>
    </xf>
    <xf numFmtId="174" fontId="30" fillId="0" borderId="0" xfId="0" applyNumberFormat="1" applyFont="1" applyAlignment="1">
      <alignment vertical="center"/>
    </xf>
    <xf numFmtId="0" fontId="9" fillId="15" borderId="6" xfId="0" applyFont="1" applyFill="1" applyBorder="1" applyAlignment="1">
      <alignment vertical="center" wrapText="1"/>
    </xf>
    <xf numFmtId="0" fontId="9" fillId="15" borderId="12" xfId="0" applyFont="1" applyFill="1" applyBorder="1" applyAlignment="1">
      <alignment horizontal="center" vertical="center" wrapText="1"/>
    </xf>
    <xf numFmtId="0" fontId="9" fillId="15" borderId="3" xfId="0" applyFont="1" applyFill="1" applyBorder="1" applyAlignment="1">
      <alignment horizontal="center" vertical="center" wrapText="1"/>
    </xf>
    <xf numFmtId="0" fontId="30" fillId="15" borderId="0" xfId="0" applyFont="1" applyFill="1" applyAlignment="1">
      <alignment vertical="center"/>
    </xf>
    <xf numFmtId="0" fontId="3" fillId="15" borderId="17" xfId="0" applyFont="1" applyFill="1" applyBorder="1" applyAlignment="1">
      <alignment horizontal="center" vertical="center" wrapText="1"/>
    </xf>
    <xf numFmtId="0" fontId="3" fillId="15" borderId="4" xfId="0" applyFont="1" applyFill="1" applyBorder="1" applyAlignment="1">
      <alignment horizontal="center" vertical="center" wrapText="1"/>
    </xf>
    <xf numFmtId="49" fontId="9" fillId="15" borderId="3" xfId="0" applyNumberFormat="1" applyFont="1" applyFill="1" applyBorder="1" applyAlignment="1">
      <alignment horizontal="center" vertical="center" wrapText="1"/>
    </xf>
    <xf numFmtId="0" fontId="3" fillId="15" borderId="3" xfId="0" applyFont="1" applyFill="1" applyBorder="1" applyAlignment="1">
      <alignment horizontal="center" vertical="center" wrapText="1"/>
    </xf>
    <xf numFmtId="49" fontId="3" fillId="15" borderId="3" xfId="0" applyNumberFormat="1" applyFont="1" applyFill="1" applyBorder="1" applyAlignment="1">
      <alignment horizontal="center" vertical="center" wrapText="1"/>
    </xf>
    <xf numFmtId="1" fontId="9" fillId="0" borderId="3" xfId="22" applyNumberFormat="1" applyFont="1" applyBorder="1" applyAlignment="1">
      <alignment horizontal="center" vertical="center" wrapText="1"/>
    </xf>
    <xf numFmtId="0" fontId="34" fillId="0" borderId="6" xfId="0" applyFont="1" applyBorder="1" applyAlignment="1">
      <alignment horizontal="center" vertical="center"/>
    </xf>
    <xf numFmtId="0" fontId="34" fillId="0" borderId="4" xfId="0" applyFont="1" applyBorder="1" applyAlignment="1">
      <alignment vertical="center"/>
    </xf>
    <xf numFmtId="0" fontId="44" fillId="0" borderId="6" xfId="0" applyFont="1" applyBorder="1"/>
    <xf numFmtId="0" fontId="44" fillId="0" borderId="4" xfId="0" applyFont="1" applyBorder="1"/>
    <xf numFmtId="0" fontId="33" fillId="16" borderId="6" xfId="0" applyFont="1" applyFill="1" applyBorder="1" applyAlignment="1">
      <alignment horizontal="center" vertical="center"/>
    </xf>
    <xf numFmtId="0" fontId="9" fillId="17" borderId="6" xfId="0" applyFont="1" applyFill="1" applyBorder="1" applyAlignment="1">
      <alignment vertical="center" wrapText="1"/>
    </xf>
    <xf numFmtId="0" fontId="9" fillId="17" borderId="12" xfId="0" applyFont="1" applyFill="1" applyBorder="1" applyAlignment="1">
      <alignment horizontal="center" vertical="center" wrapText="1"/>
    </xf>
    <xf numFmtId="0" fontId="30" fillId="17" borderId="0" xfId="0" applyFont="1" applyFill="1" applyAlignment="1">
      <alignment vertical="center"/>
    </xf>
    <xf numFmtId="0" fontId="9" fillId="17" borderId="3" xfId="0" applyFont="1" applyFill="1" applyBorder="1" applyAlignment="1">
      <alignment horizontal="center" vertical="center" wrapText="1"/>
    </xf>
    <xf numFmtId="0" fontId="3" fillId="17" borderId="17" xfId="0" applyFont="1" applyFill="1" applyBorder="1" applyAlignment="1">
      <alignment horizontal="center" vertical="center" wrapText="1"/>
    </xf>
    <xf numFmtId="0" fontId="3" fillId="17" borderId="4" xfId="0" applyFont="1" applyFill="1" applyBorder="1" applyAlignment="1">
      <alignment horizontal="center" vertical="center" wrapText="1"/>
    </xf>
    <xf numFmtId="49" fontId="9" fillId="17" borderId="3" xfId="0" applyNumberFormat="1" applyFont="1" applyFill="1" applyBorder="1" applyAlignment="1">
      <alignment horizontal="center" vertical="center" wrapText="1"/>
    </xf>
    <xf numFmtId="0" fontId="3" fillId="17" borderId="3" xfId="0" applyFont="1" applyFill="1" applyBorder="1" applyAlignment="1">
      <alignment horizontal="center" vertical="center" wrapText="1"/>
    </xf>
    <xf numFmtId="49" fontId="3" fillId="17" borderId="3" xfId="0" applyNumberFormat="1" applyFont="1" applyFill="1" applyBorder="1" applyAlignment="1">
      <alignment horizontal="center" vertical="center" wrapText="1"/>
    </xf>
    <xf numFmtId="0" fontId="34" fillId="0" borderId="6" xfId="0" applyFont="1" applyBorder="1" applyAlignment="1">
      <alignment horizontal="right" vertical="center"/>
    </xf>
    <xf numFmtId="1" fontId="14" fillId="0" borderId="6" xfId="0" applyNumberFormat="1" applyFont="1" applyBorder="1" applyAlignment="1">
      <alignment vertical="center"/>
    </xf>
    <xf numFmtId="1" fontId="8" fillId="0" borderId="3" xfId="22" applyNumberFormat="1" applyFont="1" applyBorder="1" applyAlignment="1">
      <alignment horizontal="right" vertical="center" wrapText="1"/>
    </xf>
    <xf numFmtId="1" fontId="8" fillId="0" borderId="3" xfId="22" applyNumberFormat="1" applyFont="1" applyBorder="1" applyAlignment="1">
      <alignment wrapText="1"/>
    </xf>
    <xf numFmtId="1" fontId="14" fillId="0" borderId="6" xfId="0" applyNumberFormat="1" applyFont="1" applyBorder="1"/>
    <xf numFmtId="1" fontId="14" fillId="0" borderId="6" xfId="0" applyNumberFormat="1" applyFont="1" applyBorder="1" applyAlignment="1">
      <alignment horizontal="right" vertical="center"/>
    </xf>
    <xf numFmtId="1" fontId="45" fillId="0" borderId="6" xfId="0" applyNumberFormat="1" applyFont="1" applyBorder="1" applyAlignment="1">
      <alignment horizontal="right"/>
    </xf>
    <xf numFmtId="1" fontId="34" fillId="0" borderId="6" xfId="0" applyNumberFormat="1" applyFont="1" applyBorder="1" applyAlignment="1">
      <alignment horizontal="right" vertical="center"/>
    </xf>
    <xf numFmtId="1" fontId="34" fillId="0" borderId="4" xfId="0" applyNumberFormat="1" applyFont="1" applyBorder="1" applyAlignment="1">
      <alignment horizontal="right" vertical="center"/>
    </xf>
    <xf numFmtId="1" fontId="10" fillId="11" borderId="6" xfId="0" applyNumberFormat="1" applyFont="1" applyFill="1" applyBorder="1" applyAlignment="1">
      <alignment horizontal="center" vertical="center"/>
    </xf>
    <xf numFmtId="1" fontId="14" fillId="12" borderId="6" xfId="0" applyNumberFormat="1" applyFont="1" applyFill="1" applyBorder="1" applyAlignment="1">
      <alignment horizontal="center" vertical="center"/>
    </xf>
    <xf numFmtId="0" fontId="45" fillId="0" borderId="69" xfId="0" applyFont="1" applyBorder="1"/>
    <xf numFmtId="1" fontId="45" fillId="0" borderId="69" xfId="0" applyNumberFormat="1" applyFont="1" applyBorder="1"/>
    <xf numFmtId="44" fontId="0" fillId="0" borderId="6" xfId="16" applyFont="1" applyBorder="1"/>
    <xf numFmtId="171" fontId="0" fillId="0" borderId="0" xfId="0" applyNumberFormat="1" applyAlignment="1">
      <alignment vertical="center"/>
    </xf>
    <xf numFmtId="0" fontId="9" fillId="13" borderId="46" xfId="22" applyFont="1" applyFill="1" applyBorder="1" applyAlignment="1">
      <alignment horizontal="center" vertical="center" wrapText="1"/>
    </xf>
    <xf numFmtId="44" fontId="0" fillId="0" borderId="39" xfId="16" applyFont="1" applyBorder="1"/>
    <xf numFmtId="171" fontId="18" fillId="0" borderId="39" xfId="10" applyNumberFormat="1" applyFont="1" applyBorder="1" applyAlignment="1">
      <alignment vertical="center"/>
    </xf>
    <xf numFmtId="171" fontId="18" fillId="0" borderId="70" xfId="10" applyNumberFormat="1" applyFont="1" applyBorder="1" applyAlignment="1">
      <alignment vertical="center"/>
    </xf>
    <xf numFmtId="0" fontId="9" fillId="12" borderId="55" xfId="22" applyFont="1" applyFill="1" applyBorder="1" applyAlignment="1">
      <alignment vertical="center" wrapText="1"/>
    </xf>
    <xf numFmtId="0" fontId="9" fillId="13" borderId="71" xfId="22" applyFont="1" applyFill="1" applyBorder="1" applyAlignment="1">
      <alignment vertical="center" wrapText="1"/>
    </xf>
    <xf numFmtId="0" fontId="9" fillId="13" borderId="72" xfId="22" applyFont="1" applyFill="1" applyBorder="1" applyAlignment="1">
      <alignment vertical="center" wrapText="1"/>
    </xf>
    <xf numFmtId="0" fontId="9" fillId="13" borderId="73" xfId="22" applyFont="1" applyFill="1" applyBorder="1" applyAlignment="1">
      <alignment vertical="center" wrapText="1"/>
    </xf>
    <xf numFmtId="1" fontId="8" fillId="10" borderId="5" xfId="30" applyNumberFormat="1" applyFont="1" applyFill="1" applyBorder="1" applyAlignment="1" applyProtection="1">
      <alignment horizontal="center" vertical="center" wrapText="1"/>
    </xf>
    <xf numFmtId="3" fontId="8" fillId="10" borderId="5" xfId="30" applyNumberFormat="1" applyFont="1" applyFill="1" applyBorder="1" applyAlignment="1" applyProtection="1">
      <alignment horizontal="center" vertical="center" wrapText="1"/>
    </xf>
    <xf numFmtId="3" fontId="45" fillId="0" borderId="14" xfId="0" applyNumberFormat="1" applyFont="1" applyBorder="1" applyAlignment="1">
      <alignment vertical="center"/>
    </xf>
    <xf numFmtId="3" fontId="45" fillId="0" borderId="4" xfId="0" applyNumberFormat="1" applyFont="1" applyBorder="1" applyAlignment="1">
      <alignment vertical="center"/>
    </xf>
    <xf numFmtId="0" fontId="45" fillId="0" borderId="4" xfId="0" applyFont="1" applyBorder="1" applyAlignment="1">
      <alignment vertical="center"/>
    </xf>
    <xf numFmtId="3" fontId="45" fillId="0" borderId="13" xfId="0" applyNumberFormat="1" applyFont="1" applyBorder="1" applyAlignment="1">
      <alignment vertical="center"/>
    </xf>
    <xf numFmtId="0" fontId="45" fillId="0" borderId="6" xfId="0" applyFont="1" applyBorder="1" applyAlignment="1">
      <alignment vertical="center"/>
    </xf>
    <xf numFmtId="0" fontId="45" fillId="0" borderId="13" xfId="0" applyFont="1" applyBorder="1" applyAlignment="1">
      <alignment vertical="center"/>
    </xf>
    <xf numFmtId="3" fontId="45" fillId="0" borderId="23" xfId="0" applyNumberFormat="1" applyFont="1" applyBorder="1" applyAlignment="1">
      <alignment vertical="center"/>
    </xf>
    <xf numFmtId="0" fontId="45" fillId="0" borderId="5" xfId="0" applyFont="1" applyBorder="1" applyAlignment="1">
      <alignment vertical="center"/>
    </xf>
    <xf numFmtId="0" fontId="9" fillId="0" borderId="32" xfId="22" applyFont="1" applyBorder="1" applyAlignment="1">
      <alignment horizontal="center" vertical="center" wrapText="1"/>
    </xf>
    <xf numFmtId="0" fontId="9" fillId="0" borderId="33" xfId="22" applyFont="1" applyBorder="1" applyAlignment="1">
      <alignment horizontal="center" vertical="center" wrapText="1"/>
    </xf>
    <xf numFmtId="0" fontId="9" fillId="0" borderId="34" xfId="22" applyFont="1" applyBorder="1" applyAlignment="1">
      <alignment horizontal="center" vertical="center" wrapText="1"/>
    </xf>
    <xf numFmtId="0" fontId="9" fillId="13" borderId="6" xfId="22" applyFont="1" applyFill="1" applyBorder="1" applyAlignment="1">
      <alignment horizontal="center" vertical="center" wrapText="1"/>
    </xf>
    <xf numFmtId="0" fontId="9" fillId="13" borderId="16" xfId="22" applyFont="1" applyFill="1" applyBorder="1" applyAlignment="1">
      <alignment horizontal="center" vertical="center" wrapText="1"/>
    </xf>
    <xf numFmtId="0" fontId="31" fillId="0" borderId="5" xfId="22" applyFont="1" applyBorder="1" applyAlignment="1">
      <alignment horizontal="center" vertical="center" wrapText="1"/>
    </xf>
    <xf numFmtId="0" fontId="31" fillId="0" borderId="28" xfId="22" applyFont="1" applyBorder="1" applyAlignment="1">
      <alignment horizontal="center" vertical="center" wrapText="1"/>
    </xf>
    <xf numFmtId="0" fontId="9" fillId="13" borderId="47" xfId="22" applyFont="1" applyFill="1" applyBorder="1" applyAlignment="1">
      <alignment horizontal="center" vertical="center" wrapText="1"/>
    </xf>
    <xf numFmtId="0" fontId="9" fillId="13" borderId="45" xfId="22" applyFont="1" applyFill="1" applyBorder="1" applyAlignment="1">
      <alignment horizontal="center" vertical="center" wrapText="1"/>
    </xf>
    <xf numFmtId="0" fontId="9" fillId="13" borderId="48" xfId="22" applyFont="1" applyFill="1" applyBorder="1" applyAlignment="1">
      <alignment horizontal="center" vertical="center" wrapText="1"/>
    </xf>
    <xf numFmtId="0" fontId="9" fillId="13" borderId="32" xfId="22" applyFont="1" applyFill="1" applyBorder="1" applyAlignment="1">
      <alignment horizontal="center" vertical="center" wrapText="1"/>
    </xf>
    <xf numFmtId="0" fontId="9" fillId="13" borderId="33" xfId="22" applyFont="1" applyFill="1" applyBorder="1" applyAlignment="1">
      <alignment horizontal="center" vertical="center" wrapText="1"/>
    </xf>
    <xf numFmtId="0" fontId="9" fillId="13" borderId="34" xfId="22" applyFont="1" applyFill="1" applyBorder="1" applyAlignment="1">
      <alignment horizontal="center" vertical="center" wrapText="1"/>
    </xf>
    <xf numFmtId="0" fontId="9" fillId="0" borderId="24" xfId="22" applyFont="1" applyBorder="1" applyAlignment="1">
      <alignment horizontal="center" vertical="center" wrapText="1"/>
    </xf>
    <xf numFmtId="0" fontId="9" fillId="0" borderId="25" xfId="22" applyFont="1" applyBorder="1" applyAlignment="1">
      <alignment horizontal="center" vertical="center" wrapText="1"/>
    </xf>
    <xf numFmtId="0" fontId="9" fillId="0" borderId="26" xfId="22" applyFont="1" applyBorder="1" applyAlignment="1">
      <alignment horizontal="center" vertical="center" wrapText="1"/>
    </xf>
    <xf numFmtId="3" fontId="9" fillId="0" borderId="5" xfId="22" applyNumberFormat="1" applyFont="1" applyBorder="1" applyAlignment="1">
      <alignment horizontal="center" vertical="center" wrapText="1"/>
    </xf>
    <xf numFmtId="0" fontId="9" fillId="9" borderId="45" xfId="22" applyFont="1" applyFill="1" applyBorder="1" applyAlignment="1">
      <alignment horizontal="left" vertical="center" wrapText="1"/>
    </xf>
    <xf numFmtId="0" fontId="9" fillId="13" borderId="13" xfId="22" applyFont="1" applyFill="1" applyBorder="1" applyAlignment="1">
      <alignment horizontal="center" vertical="center" wrapText="1"/>
    </xf>
    <xf numFmtId="0" fontId="9" fillId="13" borderId="32" xfId="22" applyFont="1" applyFill="1" applyBorder="1" applyAlignment="1">
      <alignment horizontal="left" vertical="center" wrapText="1"/>
    </xf>
    <xf numFmtId="0" fontId="9" fillId="13" borderId="34" xfId="22" applyFont="1" applyFill="1" applyBorder="1" applyAlignment="1">
      <alignment horizontal="left" vertical="center" wrapText="1"/>
    </xf>
    <xf numFmtId="0" fontId="8" fillId="0" borderId="35"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47" xfId="22" applyFont="1" applyBorder="1" applyAlignment="1">
      <alignment horizontal="center" vertical="center" wrapText="1"/>
    </xf>
    <xf numFmtId="0" fontId="9" fillId="0" borderId="24" xfId="22" applyFont="1" applyBorder="1" applyAlignment="1">
      <alignment horizontal="center" vertical="center"/>
    </xf>
    <xf numFmtId="0" fontId="9" fillId="0" borderId="25" xfId="22" applyFont="1" applyBorder="1" applyAlignment="1">
      <alignment horizontal="center" vertical="center"/>
    </xf>
    <xf numFmtId="0" fontId="9" fillId="0" borderId="26" xfId="22" applyFont="1" applyBorder="1" applyAlignment="1">
      <alignment horizontal="center" vertical="center"/>
    </xf>
    <xf numFmtId="0" fontId="9" fillId="0" borderId="20" xfId="22" applyFont="1" applyBorder="1" applyAlignment="1">
      <alignment horizontal="center" vertical="center" wrapText="1"/>
    </xf>
    <xf numFmtId="0" fontId="9" fillId="0" borderId="21" xfId="22" applyFont="1" applyBorder="1" applyAlignment="1">
      <alignment horizontal="center" vertical="center" wrapText="1"/>
    </xf>
    <xf numFmtId="0" fontId="9" fillId="0" borderId="22" xfId="22" applyFont="1" applyBorder="1" applyAlignment="1">
      <alignment horizontal="center" vertical="center" wrapText="1"/>
    </xf>
    <xf numFmtId="0" fontId="9" fillId="0" borderId="23" xfId="22" applyFont="1" applyBorder="1" applyAlignment="1">
      <alignment horizontal="center" vertical="center" wrapText="1"/>
    </xf>
    <xf numFmtId="0" fontId="9" fillId="0" borderId="5" xfId="22" applyFont="1" applyBorder="1" applyAlignment="1">
      <alignment horizontal="center" vertical="center" wrapText="1"/>
    </xf>
    <xf numFmtId="0" fontId="9" fillId="0" borderId="28" xfId="22" applyFont="1" applyBorder="1" applyAlignment="1">
      <alignment horizontal="center" vertical="center" wrapText="1"/>
    </xf>
    <xf numFmtId="0" fontId="15" fillId="0" borderId="32" xfId="0" applyFont="1" applyBorder="1" applyAlignment="1">
      <alignment horizontal="left" vertical="center" wrapText="1"/>
    </xf>
    <xf numFmtId="0" fontId="15" fillId="0" borderId="33" xfId="0" applyFont="1" applyBorder="1" applyAlignment="1">
      <alignment horizontal="left" vertical="center" wrapText="1"/>
    </xf>
    <xf numFmtId="0" fontId="15" fillId="0" borderId="34" xfId="0" applyFont="1" applyBorder="1" applyAlignment="1">
      <alignment horizontal="left" vertical="center" wrapText="1"/>
    </xf>
    <xf numFmtId="0" fontId="37" fillId="0" borderId="32" xfId="0" applyFont="1" applyBorder="1" applyAlignment="1">
      <alignment horizontal="left" vertical="center" wrapText="1"/>
    </xf>
    <xf numFmtId="0" fontId="37" fillId="0" borderId="33" xfId="0" applyFont="1" applyBorder="1" applyAlignment="1">
      <alignment horizontal="left" vertical="center" wrapText="1"/>
    </xf>
    <xf numFmtId="0" fontId="37" fillId="0" borderId="34" xfId="0" applyFont="1" applyBorder="1" applyAlignment="1">
      <alignment horizontal="left" vertical="center" wrapText="1"/>
    </xf>
    <xf numFmtId="0" fontId="9" fillId="13" borderId="35" xfId="22" applyFont="1" applyFill="1" applyBorder="1" applyAlignment="1">
      <alignment horizontal="left" vertical="center" wrapText="1"/>
    </xf>
    <xf numFmtId="0" fontId="9" fillId="13" borderId="37" xfId="22" applyFont="1" applyFill="1" applyBorder="1" applyAlignment="1">
      <alignment horizontal="left" vertical="center" wrapText="1"/>
    </xf>
    <xf numFmtId="0" fontId="9" fillId="13" borderId="1" xfId="22" applyFont="1" applyFill="1" applyBorder="1" applyAlignment="1">
      <alignment horizontal="left" vertical="center" wrapText="1"/>
    </xf>
    <xf numFmtId="0" fontId="9" fillId="13" borderId="2" xfId="22" applyFont="1" applyFill="1" applyBorder="1" applyAlignment="1">
      <alignment horizontal="left" vertical="center" wrapText="1"/>
    </xf>
    <xf numFmtId="0" fontId="9" fillId="13" borderId="47" xfId="22" applyFont="1" applyFill="1" applyBorder="1" applyAlignment="1">
      <alignment horizontal="left" vertical="center" wrapText="1"/>
    </xf>
    <xf numFmtId="0" fontId="9" fillId="13" borderId="48" xfId="22" applyFont="1" applyFill="1" applyBorder="1" applyAlignment="1">
      <alignment horizontal="left" vertical="center" wrapText="1"/>
    </xf>
    <xf numFmtId="0" fontId="9" fillId="13" borderId="36" xfId="22" applyFont="1" applyFill="1" applyBorder="1" applyAlignment="1">
      <alignment horizontal="left" vertical="center" wrapText="1"/>
    </xf>
    <xf numFmtId="0" fontId="9" fillId="13" borderId="0" xfId="22" applyFont="1" applyFill="1" applyAlignment="1">
      <alignment horizontal="left" vertical="center" wrapText="1"/>
    </xf>
    <xf numFmtId="0" fontId="9" fillId="13" borderId="45" xfId="22" applyFont="1" applyFill="1" applyBorder="1" applyAlignment="1">
      <alignment horizontal="left" vertical="center" wrapText="1"/>
    </xf>
    <xf numFmtId="0" fontId="0" fillId="0" borderId="49" xfId="0" applyBorder="1" applyAlignment="1">
      <alignment horizontal="center" vertical="center"/>
    </xf>
    <xf numFmtId="0" fontId="0" fillId="0" borderId="50" xfId="0" applyBorder="1" applyAlignment="1">
      <alignment horizontal="center" vertical="center"/>
    </xf>
    <xf numFmtId="0" fontId="9" fillId="0" borderId="35" xfId="22" applyFont="1" applyBorder="1" applyAlignment="1">
      <alignment horizontal="center" vertical="center" wrapText="1"/>
    </xf>
    <xf numFmtId="0" fontId="9" fillId="0" borderId="36" xfId="22" applyFont="1" applyBorder="1" applyAlignment="1">
      <alignment horizontal="center" vertical="center" wrapText="1"/>
    </xf>
    <xf numFmtId="0" fontId="9" fillId="0" borderId="37" xfId="22" applyFont="1" applyBorder="1" applyAlignment="1">
      <alignment horizontal="center" vertical="center" wrapText="1"/>
    </xf>
    <xf numFmtId="0" fontId="9" fillId="0" borderId="1" xfId="22" applyFont="1" applyBorder="1" applyAlignment="1">
      <alignment horizontal="center" vertical="center" wrapText="1"/>
    </xf>
    <xf numFmtId="0" fontId="9" fillId="0" borderId="0" xfId="22" applyFont="1" applyAlignment="1">
      <alignment horizontal="center" vertical="center" wrapText="1"/>
    </xf>
    <xf numFmtId="0" fontId="9" fillId="0" borderId="2" xfId="22" applyFont="1" applyBorder="1" applyAlignment="1">
      <alignment horizontal="center" vertical="center" wrapText="1"/>
    </xf>
    <xf numFmtId="0" fontId="9" fillId="0" borderId="47" xfId="22" applyFont="1" applyBorder="1" applyAlignment="1">
      <alignment horizontal="center" vertical="center" wrapText="1"/>
    </xf>
    <xf numFmtId="0" fontId="9" fillId="0" borderId="45" xfId="22" applyFont="1" applyBorder="1" applyAlignment="1">
      <alignment horizontal="center" vertical="center" wrapText="1"/>
    </xf>
    <xf numFmtId="0" fontId="9" fillId="0" borderId="48" xfId="22" applyFont="1" applyBorder="1" applyAlignment="1">
      <alignment horizontal="center" vertical="center" wrapText="1"/>
    </xf>
    <xf numFmtId="0" fontId="12" fillId="0" borderId="32" xfId="22" applyFont="1" applyBorder="1" applyAlignment="1">
      <alignment horizontal="center" vertical="center" wrapText="1"/>
    </xf>
    <xf numFmtId="0" fontId="12" fillId="0" borderId="33" xfId="22" applyFont="1" applyBorder="1" applyAlignment="1">
      <alignment horizontal="center" vertical="center" wrapText="1"/>
    </xf>
    <xf numFmtId="0" fontId="12" fillId="0" borderId="34" xfId="22" applyFont="1" applyBorder="1" applyAlignment="1">
      <alignment horizontal="center" vertical="center" wrapText="1"/>
    </xf>
    <xf numFmtId="0" fontId="29" fillId="0" borderId="49" xfId="0" applyFont="1" applyBorder="1" applyAlignment="1">
      <alignment horizontal="center" vertical="center" wrapText="1"/>
    </xf>
    <xf numFmtId="0" fontId="29" fillId="0" borderId="50" xfId="0" applyFont="1" applyBorder="1" applyAlignment="1">
      <alignment horizontal="center" vertical="center" wrapText="1"/>
    </xf>
    <xf numFmtId="0" fontId="0" fillId="0" borderId="51" xfId="0" applyBorder="1" applyAlignment="1">
      <alignment horizontal="center" vertical="center"/>
    </xf>
    <xf numFmtId="0" fontId="0" fillId="0" borderId="52" xfId="0" applyBorder="1" applyAlignment="1">
      <alignment horizontal="center" vertical="center"/>
    </xf>
    <xf numFmtId="0" fontId="29" fillId="0" borderId="53" xfId="0" applyFont="1" applyBorder="1" applyAlignment="1">
      <alignment horizontal="center" vertical="center" wrapText="1"/>
    </xf>
    <xf numFmtId="0" fontId="29" fillId="0" borderId="54" xfId="0" applyFont="1" applyBorder="1" applyAlignment="1">
      <alignment horizontal="center" vertical="center" wrapText="1"/>
    </xf>
    <xf numFmtId="0" fontId="0" fillId="0" borderId="53" xfId="0" applyBorder="1" applyAlignment="1">
      <alignment horizontal="center" vertical="center"/>
    </xf>
    <xf numFmtId="0" fontId="0" fillId="0" borderId="54" xfId="0" applyBorder="1" applyAlignment="1">
      <alignment horizontal="center" vertical="center"/>
    </xf>
    <xf numFmtId="14" fontId="48" fillId="0" borderId="35" xfId="0" applyNumberFormat="1" applyFont="1" applyBorder="1" applyAlignment="1">
      <alignment horizontal="center" vertical="center"/>
    </xf>
    <xf numFmtId="0" fontId="48" fillId="0" borderId="37" xfId="0" applyFont="1" applyBorder="1" applyAlignment="1">
      <alignment horizontal="center" vertical="center"/>
    </xf>
    <xf numFmtId="0" fontId="48" fillId="0" borderId="1" xfId="0" applyFont="1" applyBorder="1" applyAlignment="1">
      <alignment horizontal="center" vertical="center"/>
    </xf>
    <xf numFmtId="0" fontId="48" fillId="0" borderId="2" xfId="0" applyFont="1" applyBorder="1" applyAlignment="1">
      <alignment horizontal="center" vertical="center"/>
    </xf>
    <xf numFmtId="0" fontId="48" fillId="0" borderId="47" xfId="0" applyFont="1" applyBorder="1" applyAlignment="1">
      <alignment horizontal="center" vertical="center"/>
    </xf>
    <xf numFmtId="0" fontId="48" fillId="0" borderId="48" xfId="0" applyFont="1" applyBorder="1" applyAlignment="1">
      <alignment horizontal="center" vertical="center"/>
    </xf>
    <xf numFmtId="0" fontId="49" fillId="0" borderId="55" xfId="0" applyFont="1" applyBorder="1" applyAlignment="1">
      <alignment horizontal="center" vertical="center"/>
    </xf>
    <xf numFmtId="0" fontId="49" fillId="0" borderId="56" xfId="0" applyFont="1" applyBorder="1" applyAlignment="1">
      <alignment horizontal="center" vertical="center"/>
    </xf>
    <xf numFmtId="0" fontId="49" fillId="0" borderId="57" xfId="0" applyFont="1" applyBorder="1" applyAlignment="1">
      <alignment horizontal="center" vertical="center"/>
    </xf>
    <xf numFmtId="0" fontId="29" fillId="0" borderId="51" xfId="0" applyFont="1" applyBorder="1" applyAlignment="1">
      <alignment horizontal="center" vertical="center" wrapText="1"/>
    </xf>
    <xf numFmtId="0" fontId="29" fillId="0" borderId="52" xfId="0" applyFont="1" applyBorder="1" applyAlignment="1">
      <alignment horizontal="center" vertical="center" wrapText="1"/>
    </xf>
    <xf numFmtId="9" fontId="8" fillId="0" borderId="6" xfId="30" applyFont="1" applyFill="1" applyBorder="1" applyAlignment="1" applyProtection="1">
      <alignment horizontal="center" vertical="center" wrapText="1"/>
    </xf>
    <xf numFmtId="9" fontId="8" fillId="0" borderId="16" xfId="30" applyFont="1" applyFill="1" applyBorder="1" applyAlignment="1" applyProtection="1">
      <alignment horizontal="center" vertical="center" wrapText="1"/>
    </xf>
    <xf numFmtId="9" fontId="8" fillId="0" borderId="5" xfId="30" applyFont="1" applyFill="1" applyBorder="1" applyAlignment="1" applyProtection="1">
      <alignment horizontal="center" vertical="center" wrapText="1"/>
    </xf>
    <xf numFmtId="9" fontId="8" fillId="0" borderId="28" xfId="30" applyFont="1" applyFill="1" applyBorder="1" applyAlignment="1" applyProtection="1">
      <alignment horizontal="center" vertical="center" wrapText="1"/>
    </xf>
    <xf numFmtId="0" fontId="9" fillId="13" borderId="21" xfId="22" applyFont="1" applyFill="1" applyBorder="1" applyAlignment="1">
      <alignment horizontal="center" vertical="center" wrapText="1"/>
    </xf>
    <xf numFmtId="0" fontId="9" fillId="13" borderId="22" xfId="22" applyFont="1" applyFill="1" applyBorder="1" applyAlignment="1">
      <alignment horizontal="center" vertical="center" wrapText="1"/>
    </xf>
    <xf numFmtId="0" fontId="9" fillId="9" borderId="20" xfId="22" applyFont="1" applyFill="1" applyBorder="1" applyAlignment="1">
      <alignment horizontal="center" vertical="center" wrapText="1"/>
    </xf>
    <xf numFmtId="0" fontId="9" fillId="9" borderId="21" xfId="22" applyFont="1" applyFill="1" applyBorder="1" applyAlignment="1">
      <alignment horizontal="center" vertical="center" wrapText="1"/>
    </xf>
    <xf numFmtId="0" fontId="9" fillId="9" borderId="22" xfId="22" applyFont="1" applyFill="1" applyBorder="1" applyAlignment="1">
      <alignment horizontal="center" vertical="center" wrapText="1"/>
    </xf>
    <xf numFmtId="0" fontId="9" fillId="13" borderId="12" xfId="22" applyFont="1" applyFill="1" applyBorder="1" applyAlignment="1">
      <alignment horizontal="center" vertical="center" wrapText="1"/>
    </xf>
    <xf numFmtId="0" fontId="9" fillId="13" borderId="38" xfId="22" applyFont="1" applyFill="1" applyBorder="1" applyAlignment="1">
      <alignment horizontal="center" vertical="center" wrapText="1"/>
    </xf>
    <xf numFmtId="0" fontId="9" fillId="13" borderId="39" xfId="22" applyFont="1" applyFill="1" applyBorder="1" applyAlignment="1">
      <alignment horizontal="center" vertical="center" wrapText="1"/>
    </xf>
    <xf numFmtId="0" fontId="8" fillId="13" borderId="6" xfId="22" applyFont="1" applyFill="1" applyBorder="1" applyAlignment="1">
      <alignment horizontal="center" vertical="center" wrapText="1"/>
    </xf>
    <xf numFmtId="0" fontId="9" fillId="13" borderId="52" xfId="22" applyFont="1" applyFill="1" applyBorder="1" applyAlignment="1">
      <alignment horizontal="center" vertical="center" wrapText="1"/>
    </xf>
    <xf numFmtId="9" fontId="50" fillId="0" borderId="29" xfId="34" applyNumberFormat="1" applyBorder="1" applyAlignment="1">
      <alignment horizontal="center" vertical="center" wrapText="1"/>
    </xf>
    <xf numFmtId="9" fontId="31" fillId="0" borderId="7" xfId="22" applyNumberFormat="1" applyFont="1" applyBorder="1" applyAlignment="1">
      <alignment horizontal="center" vertical="center" wrapText="1"/>
    </xf>
    <xf numFmtId="9" fontId="31" fillId="0" borderId="59" xfId="22" applyNumberFormat="1" applyFont="1" applyBorder="1" applyAlignment="1">
      <alignment horizontal="center" vertical="center" wrapText="1"/>
    </xf>
    <xf numFmtId="9" fontId="31" fillId="0" borderId="44" xfId="22" applyNumberFormat="1" applyFont="1" applyBorder="1" applyAlignment="1">
      <alignment horizontal="center" vertical="center" wrapText="1"/>
    </xf>
    <xf numFmtId="9" fontId="31" fillId="0" borderId="45" xfId="22" applyNumberFormat="1" applyFont="1" applyBorder="1" applyAlignment="1">
      <alignment horizontal="center" vertical="center" wrapText="1"/>
    </xf>
    <xf numFmtId="9" fontId="31" fillId="0" borderId="48" xfId="22" applyNumberFormat="1" applyFont="1" applyBorder="1" applyAlignment="1">
      <alignment horizontal="center" vertical="center" wrapText="1"/>
    </xf>
    <xf numFmtId="9" fontId="8" fillId="0" borderId="29" xfId="22" applyNumberFormat="1" applyFont="1" applyBorder="1" applyAlignment="1">
      <alignment horizontal="center" vertical="center" wrapText="1"/>
    </xf>
    <xf numFmtId="9" fontId="8" fillId="0" borderId="7" xfId="22" applyNumberFormat="1" applyFont="1" applyBorder="1" applyAlignment="1">
      <alignment horizontal="center" vertical="center" wrapText="1"/>
    </xf>
    <xf numFmtId="9" fontId="8" fillId="0" borderId="8" xfId="22" applyNumberFormat="1" applyFont="1" applyBorder="1" applyAlignment="1">
      <alignment horizontal="center" vertical="center" wrapText="1"/>
    </xf>
    <xf numFmtId="9" fontId="8" fillId="0" borderId="44" xfId="22" applyNumberFormat="1" applyFont="1" applyBorder="1" applyAlignment="1">
      <alignment horizontal="center" vertical="center" wrapText="1"/>
    </xf>
    <xf numFmtId="9" fontId="8" fillId="0" borderId="45" xfId="22" applyNumberFormat="1" applyFont="1" applyBorder="1" applyAlignment="1">
      <alignment horizontal="center" vertical="center" wrapText="1"/>
    </xf>
    <xf numFmtId="9" fontId="8" fillId="0" borderId="46" xfId="22" applyNumberFormat="1" applyFont="1" applyBorder="1" applyAlignment="1">
      <alignment horizontal="center" vertical="center" wrapText="1"/>
    </xf>
    <xf numFmtId="0" fontId="9" fillId="0" borderId="58" xfId="22" applyFont="1" applyBorder="1" applyAlignment="1">
      <alignment horizontal="center" vertical="center" wrapText="1"/>
    </xf>
    <xf numFmtId="0" fontId="9" fillId="0" borderId="18" xfId="22" applyFont="1" applyBorder="1" applyAlignment="1">
      <alignment horizontal="center" vertical="center" wrapText="1"/>
    </xf>
    <xf numFmtId="0" fontId="9" fillId="0" borderId="3" xfId="22" applyFont="1" applyBorder="1" applyAlignment="1">
      <alignment horizontal="center" vertical="center" wrapText="1"/>
    </xf>
    <xf numFmtId="0" fontId="9" fillId="0" borderId="19" xfId="22" applyFont="1" applyBorder="1" applyAlignment="1">
      <alignment horizontal="center" vertical="center" wrapText="1"/>
    </xf>
    <xf numFmtId="0" fontId="9" fillId="13" borderId="20" xfId="22" applyFont="1" applyFill="1" applyBorder="1" applyAlignment="1">
      <alignment horizontal="center" vertical="center" wrapText="1"/>
    </xf>
    <xf numFmtId="2" fontId="8" fillId="0" borderId="13" xfId="22" applyNumberFormat="1" applyFont="1" applyBorder="1" applyAlignment="1">
      <alignment vertical="center" wrapText="1"/>
    </xf>
    <xf numFmtId="2" fontId="8" fillId="0" borderId="23" xfId="22" applyNumberFormat="1" applyFont="1" applyBorder="1" applyAlignment="1">
      <alignment vertical="center" wrapText="1"/>
    </xf>
    <xf numFmtId="2" fontId="8" fillId="0" borderId="6" xfId="22" applyNumberFormat="1" applyFont="1" applyBorder="1" applyAlignment="1">
      <alignment horizontal="center" vertical="center" wrapText="1"/>
    </xf>
    <xf numFmtId="2" fontId="8" fillId="0" borderId="5" xfId="22" applyNumberFormat="1" applyFont="1" applyBorder="1" applyAlignment="1">
      <alignment horizontal="center" vertical="center" wrapText="1"/>
    </xf>
    <xf numFmtId="0" fontId="9" fillId="13" borderId="40" xfId="22" applyFont="1" applyFill="1" applyBorder="1" applyAlignment="1">
      <alignment horizontal="center" vertical="center" wrapText="1"/>
    </xf>
    <xf numFmtId="0" fontId="9" fillId="13" borderId="4" xfId="22" applyFont="1" applyFill="1" applyBorder="1" applyAlignment="1">
      <alignment horizontal="center" vertical="center" wrapText="1"/>
    </xf>
    <xf numFmtId="0" fontId="9" fillId="13" borderId="41" xfId="22" applyFont="1" applyFill="1" applyBorder="1" applyAlignment="1">
      <alignment horizontal="center" vertical="center" wrapText="1"/>
    </xf>
    <xf numFmtId="0" fontId="9" fillId="13" borderId="42" xfId="22" applyFont="1" applyFill="1" applyBorder="1" applyAlignment="1">
      <alignment horizontal="center" vertical="center" wrapText="1"/>
    </xf>
    <xf numFmtId="0" fontId="9" fillId="13" borderId="43" xfId="22" applyFont="1" applyFill="1" applyBorder="1" applyAlignment="1">
      <alignment horizontal="center" vertical="center" wrapText="1"/>
    </xf>
    <xf numFmtId="9" fontId="8" fillId="0" borderId="29" xfId="30" applyFont="1" applyFill="1" applyBorder="1" applyAlignment="1" applyProtection="1">
      <alignment horizontal="center" vertical="center" wrapText="1"/>
    </xf>
    <xf numFmtId="9" fontId="8" fillId="0" borderId="7" xfId="30" applyFont="1" applyFill="1" applyBorder="1" applyAlignment="1" applyProtection="1">
      <alignment horizontal="center" vertical="center" wrapText="1"/>
    </xf>
    <xf numFmtId="9" fontId="8" fillId="0" borderId="8" xfId="30" applyFont="1" applyFill="1" applyBorder="1" applyAlignment="1" applyProtection="1">
      <alignment horizontal="center" vertical="center" wrapText="1"/>
    </xf>
    <xf numFmtId="9" fontId="8" fillId="0" borderId="44" xfId="30" applyFont="1" applyFill="1" applyBorder="1" applyAlignment="1" applyProtection="1">
      <alignment horizontal="center" vertical="center" wrapText="1"/>
    </xf>
    <xf numFmtId="9" fontId="8" fillId="0" borderId="45" xfId="30" applyFont="1" applyFill="1" applyBorder="1" applyAlignment="1" applyProtection="1">
      <alignment horizontal="center" vertical="center" wrapText="1"/>
    </xf>
    <xf numFmtId="9" fontId="8" fillId="0" borderId="46" xfId="30" applyFont="1" applyFill="1" applyBorder="1" applyAlignment="1" applyProtection="1">
      <alignment horizontal="center" vertical="center" wrapText="1"/>
    </xf>
    <xf numFmtId="3" fontId="36" fillId="0" borderId="5" xfId="22" applyNumberFormat="1" applyFont="1" applyBorder="1" applyAlignment="1">
      <alignment horizontal="center" vertical="center" wrapText="1"/>
    </xf>
    <xf numFmtId="0" fontId="38" fillId="0" borderId="5" xfId="22" applyFont="1" applyBorder="1" applyAlignment="1">
      <alignment horizontal="center" vertical="center" wrapText="1"/>
    </xf>
    <xf numFmtId="0" fontId="38" fillId="0" borderId="28" xfId="22" applyFont="1" applyBorder="1" applyAlignment="1">
      <alignment horizontal="center" vertical="center" wrapText="1"/>
    </xf>
    <xf numFmtId="9" fontId="38" fillId="0" borderId="6" xfId="30" applyFont="1" applyFill="1" applyBorder="1" applyAlignment="1" applyProtection="1">
      <alignment horizontal="center" vertical="center" wrapText="1"/>
    </xf>
    <xf numFmtId="9" fontId="38" fillId="0" borderId="16" xfId="30" applyFont="1" applyFill="1" applyBorder="1" applyAlignment="1" applyProtection="1">
      <alignment horizontal="center" vertical="center" wrapText="1"/>
    </xf>
    <xf numFmtId="9" fontId="38" fillId="0" borderId="5" xfId="30" applyFont="1" applyFill="1" applyBorder="1" applyAlignment="1" applyProtection="1">
      <alignment horizontal="center" vertical="center" wrapText="1"/>
    </xf>
    <xf numFmtId="9" fontId="38" fillId="0" borderId="28" xfId="30" applyFont="1" applyFill="1" applyBorder="1" applyAlignment="1" applyProtection="1">
      <alignment horizontal="center" vertical="center" wrapText="1"/>
    </xf>
    <xf numFmtId="9" fontId="38" fillId="0" borderId="29" xfId="22" applyNumberFormat="1" applyFont="1" applyBorder="1" applyAlignment="1">
      <alignment horizontal="center" vertical="center" wrapText="1"/>
    </xf>
    <xf numFmtId="9" fontId="38" fillId="0" borderId="7" xfId="22" applyNumberFormat="1" applyFont="1" applyBorder="1" applyAlignment="1">
      <alignment horizontal="center" vertical="center" wrapText="1"/>
    </xf>
    <xf numFmtId="9" fontId="38" fillId="0" borderId="59" xfId="22" applyNumberFormat="1" applyFont="1" applyBorder="1" applyAlignment="1">
      <alignment horizontal="center" vertical="center" wrapText="1"/>
    </xf>
    <xf numFmtId="9" fontId="38" fillId="0" borderId="15" xfId="22" applyNumberFormat="1" applyFont="1" applyBorder="1" applyAlignment="1">
      <alignment horizontal="center" vertical="center" wrapText="1"/>
    </xf>
    <xf numFmtId="9" fontId="38" fillId="0" borderId="10" xfId="22" applyNumberFormat="1" applyFont="1" applyBorder="1" applyAlignment="1">
      <alignment horizontal="center" vertical="center" wrapText="1"/>
    </xf>
    <xf numFmtId="9" fontId="38" fillId="0" borderId="60" xfId="22" applyNumberFormat="1" applyFont="1" applyBorder="1" applyAlignment="1">
      <alignment horizontal="center" vertical="center" wrapText="1"/>
    </xf>
    <xf numFmtId="9" fontId="38" fillId="0" borderId="44" xfId="22" applyNumberFormat="1" applyFont="1" applyBorder="1" applyAlignment="1">
      <alignment horizontal="center" vertical="center" wrapText="1"/>
    </xf>
    <xf numFmtId="9" fontId="38" fillId="0" borderId="45" xfId="22" applyNumberFormat="1" applyFont="1" applyBorder="1" applyAlignment="1">
      <alignment horizontal="center" vertical="center" wrapText="1"/>
    </xf>
    <xf numFmtId="9" fontId="38" fillId="0" borderId="48" xfId="22" applyNumberFormat="1" applyFont="1" applyBorder="1" applyAlignment="1">
      <alignment horizontal="center" vertical="center" wrapText="1"/>
    </xf>
    <xf numFmtId="9" fontId="31" fillId="0" borderId="6" xfId="30" applyFont="1" applyFill="1" applyBorder="1" applyAlignment="1" applyProtection="1">
      <alignment horizontal="center" vertical="center" wrapText="1"/>
    </xf>
    <xf numFmtId="9" fontId="31" fillId="0" borderId="16" xfId="30" applyFont="1" applyFill="1" applyBorder="1" applyAlignment="1" applyProtection="1">
      <alignment horizontal="center" vertical="center" wrapText="1"/>
    </xf>
    <xf numFmtId="9" fontId="31" fillId="0" borderId="5" xfId="30" applyFont="1" applyFill="1" applyBorder="1" applyAlignment="1" applyProtection="1">
      <alignment horizontal="center" vertical="center" wrapText="1"/>
    </xf>
    <xf numFmtId="9" fontId="31" fillId="0" borderId="28" xfId="30" applyFont="1" applyFill="1" applyBorder="1" applyAlignment="1" applyProtection="1">
      <alignment horizontal="center" vertical="center" wrapText="1"/>
    </xf>
    <xf numFmtId="2" fontId="30" fillId="0" borderId="13" xfId="22" applyNumberFormat="1" applyFont="1" applyBorder="1" applyAlignment="1">
      <alignment horizontal="left" vertical="center" wrapText="1"/>
    </xf>
    <xf numFmtId="2" fontId="30" fillId="0" borderId="23" xfId="22" applyNumberFormat="1" applyFont="1" applyBorder="1" applyAlignment="1">
      <alignment horizontal="left" vertical="center" wrapText="1"/>
    </xf>
    <xf numFmtId="2" fontId="30" fillId="0" borderId="6" xfId="22" applyNumberFormat="1" applyFont="1" applyBorder="1" applyAlignment="1">
      <alignment horizontal="center" vertical="center" wrapText="1"/>
    </xf>
    <xf numFmtId="2" fontId="30" fillId="0" borderId="5" xfId="22" applyNumberFormat="1" applyFont="1" applyBorder="1" applyAlignment="1">
      <alignment horizontal="center" vertical="center" wrapText="1"/>
    </xf>
    <xf numFmtId="2" fontId="30" fillId="0" borderId="13" xfId="22" applyNumberFormat="1" applyFont="1" applyBorder="1" applyAlignment="1">
      <alignment vertical="center" wrapText="1"/>
    </xf>
    <xf numFmtId="9" fontId="8" fillId="0" borderId="15" xfId="22" applyNumberFormat="1" applyFont="1" applyBorder="1" applyAlignment="1">
      <alignment horizontal="center" vertical="center" wrapText="1"/>
    </xf>
    <xf numFmtId="9" fontId="8" fillId="0" borderId="10" xfId="22" applyNumberFormat="1" applyFont="1" applyBorder="1" applyAlignment="1">
      <alignment horizontal="center" vertical="center" wrapText="1"/>
    </xf>
    <xf numFmtId="9" fontId="8" fillId="0" borderId="11" xfId="22" applyNumberFormat="1" applyFont="1" applyBorder="1" applyAlignment="1">
      <alignment horizontal="center" vertical="center" wrapText="1"/>
    </xf>
    <xf numFmtId="0" fontId="8" fillId="0" borderId="5" xfId="22" applyFont="1" applyBorder="1" applyAlignment="1">
      <alignment horizontal="center" vertical="center" wrapText="1"/>
    </xf>
    <xf numFmtId="2" fontId="30" fillId="0" borderId="14" xfId="22" applyNumberFormat="1" applyFont="1" applyBorder="1" applyAlignment="1">
      <alignment vertical="center" wrapText="1"/>
    </xf>
    <xf numFmtId="2" fontId="30" fillId="9" borderId="17" xfId="22" applyNumberFormat="1" applyFont="1" applyFill="1" applyBorder="1" applyAlignment="1">
      <alignment horizontal="center" vertical="center" wrapText="1"/>
    </xf>
    <xf numFmtId="2" fontId="30" fillId="9" borderId="4" xfId="22" applyNumberFormat="1" applyFont="1" applyFill="1" applyBorder="1" applyAlignment="1">
      <alignment horizontal="center" vertical="center" wrapText="1"/>
    </xf>
    <xf numFmtId="2" fontId="30" fillId="0" borderId="23" xfId="22" applyNumberFormat="1" applyFont="1" applyBorder="1" applyAlignment="1">
      <alignment vertical="center" wrapText="1"/>
    </xf>
    <xf numFmtId="2" fontId="30" fillId="9" borderId="3" xfId="22" applyNumberFormat="1" applyFont="1" applyFill="1" applyBorder="1" applyAlignment="1">
      <alignment horizontal="center" vertical="center" wrapText="1"/>
    </xf>
    <xf numFmtId="2" fontId="30" fillId="9" borderId="19" xfId="22" applyNumberFormat="1" applyFont="1" applyFill="1" applyBorder="1" applyAlignment="1">
      <alignment horizontal="center" vertical="center" wrapText="1"/>
    </xf>
    <xf numFmtId="0" fontId="32" fillId="10" borderId="3" xfId="0" applyFont="1" applyFill="1" applyBorder="1" applyAlignment="1">
      <alignment horizontal="center" vertical="center" wrapText="1"/>
    </xf>
    <xf numFmtId="0" fontId="32" fillId="10" borderId="4" xfId="0" applyFont="1" applyFill="1" applyBorder="1" applyAlignment="1">
      <alignment horizontal="center" vertical="center" wrapText="1"/>
    </xf>
    <xf numFmtId="0" fontId="32" fillId="10" borderId="12" xfId="0" applyFont="1" applyFill="1" applyBorder="1" applyAlignment="1">
      <alignment horizontal="center" vertical="center"/>
    </xf>
    <xf numFmtId="0" fontId="32" fillId="10" borderId="38" xfId="0" applyFont="1" applyFill="1" applyBorder="1" applyAlignment="1">
      <alignment horizontal="center" vertical="center"/>
    </xf>
    <xf numFmtId="0" fontId="32" fillId="10" borderId="29" xfId="0" applyFont="1" applyFill="1" applyBorder="1" applyAlignment="1">
      <alignment horizontal="center" vertical="center"/>
    </xf>
    <xf numFmtId="0" fontId="32" fillId="10" borderId="7" xfId="0" applyFont="1" applyFill="1" applyBorder="1" applyAlignment="1">
      <alignment horizontal="center" vertical="center"/>
    </xf>
    <xf numFmtId="0" fontId="32" fillId="10" borderId="30" xfId="0" applyFont="1" applyFill="1" applyBorder="1" applyAlignment="1">
      <alignment horizontal="center" vertical="center"/>
    </xf>
    <xf numFmtId="0" fontId="32" fillId="10" borderId="0" xfId="0" applyFont="1" applyFill="1" applyAlignment="1">
      <alignment horizontal="center" vertical="center"/>
    </xf>
    <xf numFmtId="0" fontId="32" fillId="10" borderId="15" xfId="0" applyFont="1" applyFill="1" applyBorder="1" applyAlignment="1">
      <alignment horizontal="center" vertical="center"/>
    </xf>
    <xf numFmtId="0" fontId="32" fillId="10" borderId="10" xfId="0" applyFont="1" applyFill="1" applyBorder="1" applyAlignment="1">
      <alignment horizontal="center" vertical="center"/>
    </xf>
    <xf numFmtId="0" fontId="9" fillId="9" borderId="6" xfId="22" applyFont="1" applyFill="1" applyBorder="1" applyAlignment="1">
      <alignment horizontal="left" vertical="center" wrapText="1"/>
    </xf>
    <xf numFmtId="0" fontId="30" fillId="0" borderId="12" xfId="0" applyFont="1" applyBorder="1" applyAlignment="1">
      <alignment horizontal="left" vertical="center"/>
    </xf>
    <xf numFmtId="0" fontId="30" fillId="0" borderId="38" xfId="0" applyFont="1" applyBorder="1" applyAlignment="1">
      <alignment horizontal="left" vertical="center"/>
    </xf>
    <xf numFmtId="0" fontId="30" fillId="0" borderId="39" xfId="0" applyFont="1" applyBorder="1" applyAlignment="1">
      <alignment horizontal="left" vertical="center"/>
    </xf>
    <xf numFmtId="0" fontId="32" fillId="10" borderId="12" xfId="0" applyFont="1" applyFill="1" applyBorder="1" applyAlignment="1">
      <alignment horizontal="center" vertical="center" wrapText="1"/>
    </xf>
    <xf numFmtId="0" fontId="32" fillId="10" borderId="39" xfId="0" applyFont="1" applyFill="1" applyBorder="1" applyAlignment="1">
      <alignment horizontal="center" vertical="center" wrapText="1"/>
    </xf>
    <xf numFmtId="0" fontId="32" fillId="10" borderId="17" xfId="0" applyFont="1" applyFill="1" applyBorder="1" applyAlignment="1">
      <alignment horizontal="center" vertical="center" wrapText="1"/>
    </xf>
    <xf numFmtId="0" fontId="32" fillId="10" borderId="39" xfId="0" applyFont="1" applyFill="1" applyBorder="1" applyAlignment="1">
      <alignment horizontal="center" vertical="center"/>
    </xf>
    <xf numFmtId="0" fontId="32" fillId="10" borderId="8" xfId="0" applyFont="1" applyFill="1" applyBorder="1" applyAlignment="1">
      <alignment horizontal="center" vertical="center"/>
    </xf>
    <xf numFmtId="0" fontId="32" fillId="10" borderId="9" xfId="0" applyFont="1" applyFill="1" applyBorder="1" applyAlignment="1">
      <alignment horizontal="center" vertical="center"/>
    </xf>
    <xf numFmtId="0" fontId="32" fillId="10" borderId="11" xfId="0" applyFont="1" applyFill="1" applyBorder="1" applyAlignment="1">
      <alignment horizontal="center" vertical="center"/>
    </xf>
    <xf numFmtId="0" fontId="32" fillId="10" borderId="6" xfId="0" applyFont="1" applyFill="1" applyBorder="1" applyAlignment="1">
      <alignment horizontal="center" vertical="center" wrapText="1"/>
    </xf>
    <xf numFmtId="0" fontId="32" fillId="0" borderId="6" xfId="0" applyFont="1" applyBorder="1" applyAlignment="1">
      <alignment horizontal="center" vertical="center" wrapText="1"/>
    </xf>
    <xf numFmtId="14" fontId="9" fillId="0" borderId="6" xfId="0" applyNumberFormat="1" applyFont="1" applyBorder="1" applyAlignment="1">
      <alignment horizontal="center" vertical="center"/>
    </xf>
    <xf numFmtId="0" fontId="9" fillId="0" borderId="6" xfId="0" applyFont="1" applyBorder="1" applyAlignment="1">
      <alignment horizontal="center" vertical="center"/>
    </xf>
    <xf numFmtId="0" fontId="32" fillId="10" borderId="38" xfId="0" applyFont="1" applyFill="1" applyBorder="1" applyAlignment="1">
      <alignment horizontal="center" vertical="center" wrapText="1"/>
    </xf>
    <xf numFmtId="0" fontId="9" fillId="12" borderId="6" xfId="22" applyFont="1" applyFill="1" applyBorder="1" applyAlignment="1">
      <alignment horizontal="center" vertical="center" wrapText="1"/>
    </xf>
    <xf numFmtId="0" fontId="30" fillId="0" borderId="6" xfId="0" applyFont="1" applyBorder="1" applyAlignment="1">
      <alignment horizontal="center" vertical="center"/>
    </xf>
    <xf numFmtId="0" fontId="9" fillId="0" borderId="43" xfId="0" applyFont="1" applyBorder="1" applyAlignment="1">
      <alignment horizontal="left" vertical="center" wrapText="1"/>
    </xf>
    <xf numFmtId="0" fontId="9" fillId="0" borderId="21" xfId="0" applyFont="1" applyBorder="1" applyAlignment="1">
      <alignment horizontal="left" vertical="center" wrapText="1"/>
    </xf>
    <xf numFmtId="0" fontId="9" fillId="0" borderId="39" xfId="0" applyFont="1" applyBorder="1" applyAlignment="1">
      <alignment horizontal="left" vertical="center" wrapText="1"/>
    </xf>
    <xf numFmtId="0" fontId="9" fillId="0" borderId="6" xfId="0" applyFont="1" applyBorder="1" applyAlignment="1">
      <alignment horizontal="left" vertical="center" wrapText="1"/>
    </xf>
    <xf numFmtId="0" fontId="32" fillId="0" borderId="6" xfId="0" applyFont="1" applyBorder="1" applyAlignment="1">
      <alignment horizontal="left" vertical="center" wrapText="1"/>
    </xf>
    <xf numFmtId="0" fontId="32" fillId="0" borderId="15" xfId="0" applyFont="1" applyBorder="1" applyAlignment="1">
      <alignment horizontal="center" vertical="center"/>
    </xf>
    <xf numFmtId="0" fontId="32" fillId="0" borderId="10" xfId="0" applyFont="1" applyBorder="1" applyAlignment="1">
      <alignment horizontal="center" vertical="center"/>
    </xf>
    <xf numFmtId="0" fontId="32" fillId="0" borderId="11" xfId="0" applyFont="1" applyBorder="1" applyAlignment="1">
      <alignment horizontal="center" vertical="center"/>
    </xf>
    <xf numFmtId="0" fontId="32" fillId="0" borderId="12" xfId="0" applyFont="1" applyBorder="1" applyAlignment="1">
      <alignment horizontal="center" vertical="center"/>
    </xf>
    <xf numFmtId="0" fontId="32" fillId="0" borderId="38" xfId="0" applyFont="1" applyBorder="1" applyAlignment="1">
      <alignment horizontal="center" vertical="center"/>
    </xf>
    <xf numFmtId="0" fontId="32" fillId="0" borderId="39" xfId="0" applyFont="1" applyBorder="1" applyAlignment="1">
      <alignment horizontal="center" vertical="center"/>
    </xf>
    <xf numFmtId="0" fontId="32" fillId="0" borderId="29"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32" fillId="12" borderId="6" xfId="22" applyFont="1" applyFill="1" applyBorder="1" applyAlignment="1">
      <alignment horizontal="center" vertical="center" wrapText="1"/>
    </xf>
    <xf numFmtId="0" fontId="9" fillId="10" borderId="6" xfId="0" applyFont="1" applyFill="1" applyBorder="1" applyAlignment="1">
      <alignment horizontal="center" vertical="center"/>
    </xf>
    <xf numFmtId="0" fontId="10" fillId="9" borderId="4" xfId="0" applyFont="1" applyFill="1" applyBorder="1" applyAlignment="1">
      <alignment horizontal="center" vertical="center"/>
    </xf>
    <xf numFmtId="0" fontId="9" fillId="10" borderId="12" xfId="0" applyFont="1" applyFill="1" applyBorder="1" applyAlignment="1">
      <alignment horizontal="center" vertical="center" wrapText="1"/>
    </xf>
    <xf numFmtId="0" fontId="9" fillId="10" borderId="3" xfId="0" applyFont="1" applyFill="1" applyBorder="1" applyAlignment="1">
      <alignment horizontal="center" vertical="center" wrapText="1"/>
    </xf>
    <xf numFmtId="0" fontId="9" fillId="10" borderId="4" xfId="0" applyFont="1" applyFill="1" applyBorder="1" applyAlignment="1">
      <alignment horizontal="center" vertical="center" wrapText="1"/>
    </xf>
    <xf numFmtId="0" fontId="9" fillId="10" borderId="39" xfId="0" applyFont="1" applyFill="1" applyBorder="1" applyAlignment="1">
      <alignment horizontal="center" vertical="center" wrapText="1"/>
    </xf>
    <xf numFmtId="0" fontId="9" fillId="10" borderId="38" xfId="0" applyFont="1" applyFill="1" applyBorder="1" applyAlignment="1">
      <alignment horizontal="center" vertical="center" wrapText="1"/>
    </xf>
    <xf numFmtId="0" fontId="32" fillId="0" borderId="29" xfId="0" applyFont="1" applyBorder="1" applyAlignment="1">
      <alignment vertical="center" wrapText="1"/>
    </xf>
    <xf numFmtId="0" fontId="32" fillId="0" borderId="7" xfId="0" applyFont="1" applyBorder="1" applyAlignment="1">
      <alignment vertical="center" wrapText="1"/>
    </xf>
    <xf numFmtId="0" fontId="32" fillId="0" borderId="8" xfId="0" applyFont="1" applyBorder="1" applyAlignment="1">
      <alignment vertical="center" wrapText="1"/>
    </xf>
    <xf numFmtId="0" fontId="32" fillId="0" borderId="6" xfId="0" applyFont="1" applyBorder="1" applyAlignment="1">
      <alignment horizontal="center" vertical="center"/>
    </xf>
    <xf numFmtId="0" fontId="9" fillId="0" borderId="6" xfId="0" applyFont="1" applyBorder="1" applyAlignment="1">
      <alignment vertical="center" wrapText="1"/>
    </xf>
    <xf numFmtId="0" fontId="10" fillId="9" borderId="6" xfId="0" applyFont="1" applyFill="1" applyBorder="1" applyAlignment="1">
      <alignment horizontal="center" vertical="center"/>
    </xf>
    <xf numFmtId="2" fontId="9" fillId="15" borderId="12" xfId="0" applyNumberFormat="1" applyFont="1" applyFill="1" applyBorder="1" applyAlignment="1">
      <alignment horizontal="center" vertical="center" wrapText="1"/>
    </xf>
    <xf numFmtId="0" fontId="9" fillId="15" borderId="12" xfId="0" applyFont="1" applyFill="1" applyBorder="1" applyAlignment="1">
      <alignment horizontal="center" vertical="center" wrapText="1"/>
    </xf>
    <xf numFmtId="0" fontId="9" fillId="15" borderId="3" xfId="0" applyFont="1" applyFill="1" applyBorder="1" applyAlignment="1">
      <alignment horizontal="center" vertical="center" wrapText="1"/>
    </xf>
    <xf numFmtId="0" fontId="9" fillId="15" borderId="4" xfId="0" applyFont="1" applyFill="1" applyBorder="1" applyAlignment="1">
      <alignment horizontal="center" vertical="center" wrapText="1"/>
    </xf>
    <xf numFmtId="0" fontId="9" fillId="15" borderId="39" xfId="0" applyFont="1" applyFill="1" applyBorder="1" applyAlignment="1">
      <alignment horizontal="center" vertical="center" wrapText="1"/>
    </xf>
    <xf numFmtId="0" fontId="9" fillId="15" borderId="38" xfId="0" applyFont="1" applyFill="1" applyBorder="1" applyAlignment="1">
      <alignment horizontal="center" vertical="center" wrapText="1"/>
    </xf>
    <xf numFmtId="0" fontId="9" fillId="17" borderId="12" xfId="0" applyFont="1" applyFill="1" applyBorder="1" applyAlignment="1">
      <alignment horizontal="center" vertical="center" wrapText="1"/>
    </xf>
    <xf numFmtId="0" fontId="9" fillId="17" borderId="3" xfId="0" applyFont="1" applyFill="1" applyBorder="1" applyAlignment="1">
      <alignment horizontal="center" vertical="center" wrapText="1"/>
    </xf>
    <xf numFmtId="0" fontId="9" fillId="17" borderId="4" xfId="0" applyFont="1" applyFill="1" applyBorder="1" applyAlignment="1">
      <alignment horizontal="center" vertical="center" wrapText="1"/>
    </xf>
    <xf numFmtId="0" fontId="9" fillId="17" borderId="39" xfId="0" applyFont="1" applyFill="1" applyBorder="1" applyAlignment="1">
      <alignment horizontal="center" vertical="center" wrapText="1"/>
    </xf>
    <xf numFmtId="0" fontId="9" fillId="17" borderId="38" xfId="0" applyFont="1" applyFill="1" applyBorder="1" applyAlignment="1">
      <alignment horizontal="center" vertical="center" wrapText="1"/>
    </xf>
    <xf numFmtId="0" fontId="8" fillId="0" borderId="20" xfId="22" applyFont="1" applyBorder="1" applyAlignment="1">
      <alignment horizontal="center" vertical="center" wrapText="1"/>
    </xf>
    <xf numFmtId="0" fontId="8" fillId="0" borderId="13" xfId="22" applyFont="1" applyBorder="1" applyAlignment="1">
      <alignment horizontal="center" vertical="center" wrapText="1"/>
    </xf>
    <xf numFmtId="0" fontId="8" fillId="0" borderId="23" xfId="22" applyFont="1" applyBorder="1" applyAlignment="1">
      <alignment horizontal="center" vertical="center" wrapText="1"/>
    </xf>
    <xf numFmtId="0" fontId="9" fillId="0" borderId="21" xfId="22" applyFont="1" applyBorder="1" applyAlignment="1">
      <alignment horizontal="center" vertical="center"/>
    </xf>
    <xf numFmtId="0" fontId="9" fillId="0" borderId="6" xfId="22" applyFont="1" applyBorder="1" applyAlignment="1">
      <alignment horizontal="center" vertical="center"/>
    </xf>
    <xf numFmtId="0" fontId="9" fillId="0" borderId="6" xfId="22" applyFont="1" applyBorder="1" applyAlignment="1">
      <alignment horizontal="center" vertical="center" wrapText="1"/>
    </xf>
    <xf numFmtId="0" fontId="9" fillId="13" borderId="5" xfId="22" applyFont="1" applyFill="1" applyBorder="1" applyAlignment="1">
      <alignment horizontal="center" vertical="center" wrapText="1"/>
    </xf>
    <xf numFmtId="0" fontId="9" fillId="13" borderId="28" xfId="22" applyFont="1" applyFill="1" applyBorder="1" applyAlignment="1">
      <alignment horizontal="center" vertical="center" wrapText="1"/>
    </xf>
    <xf numFmtId="0" fontId="0" fillId="0" borderId="12" xfId="0" applyBorder="1" applyAlignment="1">
      <alignment horizontal="center"/>
    </xf>
    <xf numFmtId="0" fontId="0" fillId="0" borderId="38" xfId="0" applyBorder="1" applyAlignment="1">
      <alignment horizontal="center"/>
    </xf>
    <xf numFmtId="0" fontId="0" fillId="0" borderId="52" xfId="0" applyBorder="1" applyAlignment="1">
      <alignment horizontal="center"/>
    </xf>
    <xf numFmtId="0" fontId="0" fillId="0" borderId="15" xfId="0" applyBorder="1" applyAlignment="1">
      <alignment horizontal="center"/>
    </xf>
    <xf numFmtId="0" fontId="0" fillId="0" borderId="10" xfId="0" applyBorder="1" applyAlignment="1">
      <alignment horizontal="center"/>
    </xf>
    <xf numFmtId="0" fontId="0" fillId="0" borderId="60" xfId="0" applyBorder="1" applyAlignment="1">
      <alignment horizontal="center"/>
    </xf>
    <xf numFmtId="0" fontId="0" fillId="0" borderId="27" xfId="0" applyBorder="1" applyAlignment="1">
      <alignment horizontal="center"/>
    </xf>
    <xf numFmtId="0" fontId="0" fillId="0" borderId="61" xfId="0" applyBorder="1" applyAlignment="1">
      <alignment horizontal="center"/>
    </xf>
    <xf numFmtId="0" fontId="0" fillId="0" borderId="54" xfId="0" applyBorder="1" applyAlignment="1">
      <alignment horizontal="center"/>
    </xf>
    <xf numFmtId="0" fontId="9" fillId="13" borderId="49" xfId="22" applyFont="1" applyFill="1" applyBorder="1" applyAlignment="1">
      <alignment horizontal="center" vertical="center" wrapText="1"/>
    </xf>
    <xf numFmtId="0" fontId="9" fillId="13" borderId="50" xfId="22" applyFont="1" applyFill="1" applyBorder="1" applyAlignment="1">
      <alignment horizontal="center" vertical="center" wrapText="1"/>
    </xf>
    <xf numFmtId="41" fontId="30" fillId="0" borderId="29" xfId="12" applyFont="1" applyFill="1" applyBorder="1" applyAlignment="1">
      <alignment horizontal="left" vertical="center"/>
    </xf>
    <xf numFmtId="41" fontId="30" fillId="0" borderId="30" xfId="12" applyFont="1" applyFill="1" applyBorder="1" applyAlignment="1">
      <alignment horizontal="left" vertical="center"/>
    </xf>
    <xf numFmtId="41" fontId="30" fillId="0" borderId="15" xfId="12" applyFont="1" applyFill="1" applyBorder="1" applyAlignment="1">
      <alignment horizontal="left" vertical="center"/>
    </xf>
    <xf numFmtId="168" fontId="9" fillId="9" borderId="3" xfId="10" applyFont="1" applyFill="1" applyBorder="1" applyAlignment="1" applyProtection="1">
      <alignment horizontal="center" vertical="center" wrapText="1"/>
    </xf>
  </cellXfs>
  <cellStyles count="35">
    <cellStyle name="20% - Énfasis6 2" xfId="1" xr:uid="{00000000-0005-0000-0000-000000000000}"/>
    <cellStyle name="BodyStyle" xfId="2" xr:uid="{00000000-0005-0000-0000-000001000000}"/>
    <cellStyle name="Borde de la tabla derecha" xfId="3" xr:uid="{00000000-0005-0000-0000-000002000000}"/>
    <cellStyle name="Borde de la tabla izquierda" xfId="4" xr:uid="{00000000-0005-0000-0000-000003000000}"/>
    <cellStyle name="Encabezado 1 2" xfId="5" xr:uid="{00000000-0005-0000-0000-000004000000}"/>
    <cellStyle name="Encabezado 2" xfId="6" xr:uid="{00000000-0005-0000-0000-000005000000}"/>
    <cellStyle name="Énfasis6 2" xfId="7" xr:uid="{00000000-0005-0000-0000-000006000000}"/>
    <cellStyle name="Fecha" xfId="8" xr:uid="{00000000-0005-0000-0000-000007000000}"/>
    <cellStyle name="HeaderStyle" xfId="9" xr:uid="{00000000-0005-0000-0000-000008000000}"/>
    <cellStyle name="Hipervínculo" xfId="34" builtinId="8"/>
    <cellStyle name="Millares" xfId="10" builtinId="3"/>
    <cellStyle name="Millares [0]" xfId="11" builtinId="6"/>
    <cellStyle name="Millares [0] 2" xfId="12" xr:uid="{00000000-0005-0000-0000-00000B000000}"/>
    <cellStyle name="Millares 2" xfId="13" xr:uid="{00000000-0005-0000-0000-00000C000000}"/>
    <cellStyle name="Moneda" xfId="14" builtinId="4"/>
    <cellStyle name="Moneda [0]" xfId="15" builtinId="7"/>
    <cellStyle name="Moneda 130" xfId="16" xr:uid="{00000000-0005-0000-0000-00000F000000}"/>
    <cellStyle name="Moneda 2" xfId="17" xr:uid="{00000000-0005-0000-0000-000010000000}"/>
    <cellStyle name="Moneda 2 2" xfId="18" xr:uid="{00000000-0005-0000-0000-000011000000}"/>
    <cellStyle name="Moneda 23" xfId="19" xr:uid="{00000000-0005-0000-0000-000012000000}"/>
    <cellStyle name="Moneda 3" xfId="20" xr:uid="{00000000-0005-0000-0000-000013000000}"/>
    <cellStyle name="Neutral 2" xfId="21" xr:uid="{00000000-0005-0000-0000-000014000000}"/>
    <cellStyle name="Normal" xfId="0" builtinId="0"/>
    <cellStyle name="Normal 2" xfId="22" xr:uid="{00000000-0005-0000-0000-000016000000}"/>
    <cellStyle name="Normal 2 2" xfId="23" xr:uid="{00000000-0005-0000-0000-000017000000}"/>
    <cellStyle name="Normal 2 3" xfId="24" xr:uid="{00000000-0005-0000-0000-000018000000}"/>
    <cellStyle name="Normal 3" xfId="25" xr:uid="{00000000-0005-0000-0000-000019000000}"/>
    <cellStyle name="Normal 3 2" xfId="26" xr:uid="{00000000-0005-0000-0000-00001A000000}"/>
    <cellStyle name="Normal 6 2" xfId="27" xr:uid="{00000000-0005-0000-0000-00001B000000}"/>
    <cellStyle name="Porcentaje" xfId="28" builtinId="5"/>
    <cellStyle name="Porcentaje 2" xfId="29" xr:uid="{00000000-0005-0000-0000-00001D000000}"/>
    <cellStyle name="Porcentual 2" xfId="30" xr:uid="{00000000-0005-0000-0000-00001E000000}"/>
    <cellStyle name="Texto de inicio" xfId="31" xr:uid="{00000000-0005-0000-0000-00001F000000}"/>
    <cellStyle name="Texto de la columna A" xfId="32" xr:uid="{00000000-0005-0000-0000-000020000000}"/>
    <cellStyle name="Título 4" xfId="33" xr:uid="{00000000-0005-0000-0000-00002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82178" name="Picture 47">
          <a:extLst>
            <a:ext uri="{FF2B5EF4-FFF2-40B4-BE49-F238E27FC236}">
              <a16:creationId xmlns:a16="http://schemas.microsoft.com/office/drawing/2014/main" id="{16BC92F2-7AC6-1845-6836-1F6C9AB34D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7370188D-35F2-E248-AD53-5C3C50716C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4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68EC49F9-026F-6548-BBE0-715163E9C2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4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320CFA27-A9B7-C24D-9337-4A7A4EBC9A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4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71C9826A-20A9-C444-A65B-C67CD5A169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4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180975</xdr:colOff>
      <xdr:row>0</xdr:row>
      <xdr:rowOff>76200</xdr:rowOff>
    </xdr:from>
    <xdr:to>
      <xdr:col>0</xdr:col>
      <xdr:colOff>1171575</xdr:colOff>
      <xdr:row>3</xdr:row>
      <xdr:rowOff>9525</xdr:rowOff>
    </xdr:to>
    <xdr:pic>
      <xdr:nvPicPr>
        <xdr:cNvPr id="82975" name="Picture 47">
          <a:extLst>
            <a:ext uri="{FF2B5EF4-FFF2-40B4-BE49-F238E27FC236}">
              <a16:creationId xmlns:a16="http://schemas.microsoft.com/office/drawing/2014/main" id="{62735B58-1724-3686-B4E6-7472C0689C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76200"/>
          <a:ext cx="990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ecretariadistritald-my.sharepoint.com/:f:/g/personal/territorializacion2021_sdmujer_gov_co/EtupKjdVusBKrMJyb9qcGAcBffBNWXN0GDQDvpwe_q2Siw?e=tPUqn9"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ecretariadistritald-my.sharepoint.com/:f:/g/personal/territorializacion2021_sdmujer_gov_co/EnTXLutjEEdJjWBTQ0fMyVQBFsBqGCQIrcloMMwL8-Dr9g?e=8jSJpY"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ecretariadistritald-my.sharepoint.com/:f:/g/personal/territorializacion2021_sdmujer_gov_co/Ehon_50fSWZPjEMyaJxM1q8B3mS_4fejU5PQeDcXJIPIkg?e=1fBjDG"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secretariadistritald-my.sharepoint.com/:x:/g/personal/territorializacion2021_sdmujer_gov_co/Edsle1_tZj5NkXU8Ifny3xIBXCYPzDRlZXRJNBSQQi2z2g?e=QfmiJ6"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secretariadistritald-my.sharepoint.com/:f:/g/personal/territorializacion2021_sdmujer_gov_co/EtrBCLoWBSdLp5bjt9GcvDkBx0baTPLKPERwcrzYMualJw?e=HaCy3Y"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pageSetUpPr fitToPage="1"/>
  </sheetPr>
  <dimension ref="A1:AO46"/>
  <sheetViews>
    <sheetView showGridLines="0" topLeftCell="A30" zoomScale="70" zoomScaleNormal="70" workbookViewId="0">
      <selection activeCell="D46" sqref="D46"/>
    </sheetView>
  </sheetViews>
  <sheetFormatPr baseColWidth="10" defaultColWidth="10.83203125" defaultRowHeight="15" x14ac:dyDescent="0.2"/>
  <cols>
    <col min="1" max="1" width="38.5" style="2" customWidth="1"/>
    <col min="2" max="2" width="20.5" style="2" customWidth="1"/>
    <col min="3" max="14" width="20.6640625" style="2" customWidth="1"/>
    <col min="15" max="15" width="20.5" style="2" customWidth="1"/>
    <col min="16" max="16" width="32.5" style="2" customWidth="1"/>
    <col min="17" max="27" width="18.1640625" style="2" customWidth="1"/>
    <col min="28" max="28" width="22.6640625" style="2" customWidth="1"/>
    <col min="29" max="29" width="19" style="2" customWidth="1"/>
    <col min="30" max="30" width="19.5" style="2" customWidth="1"/>
    <col min="31" max="31" width="20.5" style="2" customWidth="1"/>
    <col min="32" max="32" width="22.83203125" style="2" customWidth="1"/>
    <col min="33" max="33" width="18.5" style="2" bestFit="1" customWidth="1"/>
    <col min="34" max="34" width="8.5" style="2" customWidth="1"/>
    <col min="35" max="35" width="18.5" style="2" bestFit="1" customWidth="1"/>
    <col min="36" max="36" width="5.6640625" style="2" customWidth="1"/>
    <col min="37" max="37" width="18.5" style="2" bestFit="1" customWidth="1"/>
    <col min="38" max="38" width="4.6640625" style="2" customWidth="1"/>
    <col min="39" max="39" width="23" style="2" bestFit="1" customWidth="1"/>
    <col min="40" max="40" width="10.83203125" style="2"/>
    <col min="41" max="41" width="18.5" style="2" bestFit="1" customWidth="1"/>
    <col min="42" max="42" width="16.1640625" style="2" customWidth="1"/>
    <col min="43" max="16384" width="10.83203125" style="2"/>
  </cols>
  <sheetData>
    <row r="1" spans="1:31" ht="32.25" customHeight="1" thickBot="1" x14ac:dyDescent="0.25">
      <c r="A1" s="253"/>
      <c r="B1" s="256" t="s">
        <v>0</v>
      </c>
      <c r="C1" s="257"/>
      <c r="D1" s="257"/>
      <c r="E1" s="257"/>
      <c r="F1" s="257"/>
      <c r="G1" s="257"/>
      <c r="H1" s="257"/>
      <c r="I1" s="257"/>
      <c r="J1" s="257"/>
      <c r="K1" s="257"/>
      <c r="L1" s="257"/>
      <c r="M1" s="257"/>
      <c r="N1" s="257"/>
      <c r="O1" s="257"/>
      <c r="P1" s="257"/>
      <c r="Q1" s="257"/>
      <c r="R1" s="257"/>
      <c r="S1" s="257"/>
      <c r="T1" s="257"/>
      <c r="U1" s="257"/>
      <c r="V1" s="257"/>
      <c r="W1" s="257"/>
      <c r="X1" s="257"/>
      <c r="Y1" s="257"/>
      <c r="Z1" s="257"/>
      <c r="AA1" s="258"/>
      <c r="AB1" s="265" t="s">
        <v>1</v>
      </c>
      <c r="AC1" s="266"/>
      <c r="AD1" s="266"/>
      <c r="AE1" s="267"/>
    </row>
    <row r="2" spans="1:31" ht="30.75" customHeight="1" thickBot="1" x14ac:dyDescent="0.25">
      <c r="A2" s="254"/>
      <c r="B2" s="256" t="s">
        <v>2</v>
      </c>
      <c r="C2" s="257"/>
      <c r="D2" s="257"/>
      <c r="E2" s="257"/>
      <c r="F2" s="257"/>
      <c r="G2" s="257"/>
      <c r="H2" s="257"/>
      <c r="I2" s="257"/>
      <c r="J2" s="257"/>
      <c r="K2" s="257"/>
      <c r="L2" s="257"/>
      <c r="M2" s="257"/>
      <c r="N2" s="257"/>
      <c r="O2" s="257"/>
      <c r="P2" s="257"/>
      <c r="Q2" s="257"/>
      <c r="R2" s="257"/>
      <c r="S2" s="257"/>
      <c r="T2" s="257"/>
      <c r="U2" s="257"/>
      <c r="V2" s="257"/>
      <c r="W2" s="257"/>
      <c r="X2" s="257"/>
      <c r="Y2" s="257"/>
      <c r="Z2" s="257"/>
      <c r="AA2" s="258"/>
      <c r="AB2" s="265" t="s">
        <v>332</v>
      </c>
      <c r="AC2" s="266"/>
      <c r="AD2" s="266"/>
      <c r="AE2" s="267"/>
    </row>
    <row r="3" spans="1:31" ht="24" customHeight="1" thickBot="1" x14ac:dyDescent="0.25">
      <c r="A3" s="254"/>
      <c r="B3" s="259" t="s">
        <v>3</v>
      </c>
      <c r="C3" s="260"/>
      <c r="D3" s="260"/>
      <c r="E3" s="260"/>
      <c r="F3" s="260"/>
      <c r="G3" s="260"/>
      <c r="H3" s="260"/>
      <c r="I3" s="260"/>
      <c r="J3" s="260"/>
      <c r="K3" s="260"/>
      <c r="L3" s="260"/>
      <c r="M3" s="260"/>
      <c r="N3" s="260"/>
      <c r="O3" s="260"/>
      <c r="P3" s="260"/>
      <c r="Q3" s="260"/>
      <c r="R3" s="260"/>
      <c r="S3" s="260"/>
      <c r="T3" s="260"/>
      <c r="U3" s="260"/>
      <c r="V3" s="260"/>
      <c r="W3" s="260"/>
      <c r="X3" s="260"/>
      <c r="Y3" s="260"/>
      <c r="Z3" s="260"/>
      <c r="AA3" s="261"/>
      <c r="AB3" s="265" t="s">
        <v>355</v>
      </c>
      <c r="AC3" s="266"/>
      <c r="AD3" s="266"/>
      <c r="AE3" s="267"/>
    </row>
    <row r="4" spans="1:31" ht="21.75" customHeight="1" thickBot="1" x14ac:dyDescent="0.25">
      <c r="A4" s="255"/>
      <c r="B4" s="262"/>
      <c r="C4" s="263"/>
      <c r="D4" s="263"/>
      <c r="E4" s="263"/>
      <c r="F4" s="263"/>
      <c r="G4" s="263"/>
      <c r="H4" s="263"/>
      <c r="I4" s="263"/>
      <c r="J4" s="263"/>
      <c r="K4" s="263"/>
      <c r="L4" s="263"/>
      <c r="M4" s="263"/>
      <c r="N4" s="263"/>
      <c r="O4" s="263"/>
      <c r="P4" s="263"/>
      <c r="Q4" s="263"/>
      <c r="R4" s="263"/>
      <c r="S4" s="263"/>
      <c r="T4" s="263"/>
      <c r="U4" s="263"/>
      <c r="V4" s="263"/>
      <c r="W4" s="263"/>
      <c r="X4" s="263"/>
      <c r="Y4" s="263"/>
      <c r="Z4" s="263"/>
      <c r="AA4" s="264"/>
      <c r="AB4" s="268" t="s">
        <v>4</v>
      </c>
      <c r="AC4" s="269"/>
      <c r="AD4" s="269"/>
      <c r="AE4" s="270"/>
    </row>
    <row r="5" spans="1:31" ht="9" customHeight="1" thickBot="1" x14ac:dyDescent="0.25">
      <c r="A5" s="3"/>
      <c r="B5" s="105"/>
      <c r="C5" s="106"/>
      <c r="D5" s="4"/>
      <c r="E5" s="4"/>
      <c r="F5" s="4"/>
      <c r="G5" s="4"/>
      <c r="H5" s="4"/>
      <c r="I5" s="4"/>
      <c r="J5" s="4"/>
      <c r="K5" s="4"/>
      <c r="L5" s="4"/>
      <c r="M5" s="4"/>
      <c r="N5" s="4"/>
      <c r="O5" s="4"/>
      <c r="P5" s="4"/>
      <c r="Q5" s="4"/>
      <c r="R5" s="4"/>
      <c r="S5" s="4"/>
      <c r="T5" s="4"/>
      <c r="U5" s="4"/>
      <c r="V5" s="4"/>
      <c r="W5" s="4"/>
      <c r="X5" s="4"/>
      <c r="Y5" s="4"/>
      <c r="Z5" s="5"/>
      <c r="AA5" s="4"/>
      <c r="AB5" s="4"/>
      <c r="AD5" s="7"/>
      <c r="AE5" s="8"/>
    </row>
    <row r="6" spans="1:31" ht="9" customHeight="1" thickBot="1" x14ac:dyDescent="0.25">
      <c r="A6" s="6"/>
      <c r="B6" s="4"/>
      <c r="C6" s="4"/>
      <c r="D6" s="4"/>
      <c r="E6" s="4"/>
      <c r="F6" s="4"/>
      <c r="G6" s="4"/>
      <c r="H6" s="4"/>
      <c r="I6" s="4"/>
      <c r="J6" s="4"/>
      <c r="K6" s="4"/>
      <c r="L6" s="4"/>
      <c r="M6" s="4"/>
      <c r="N6" s="4"/>
      <c r="O6" s="4"/>
      <c r="P6" s="4"/>
      <c r="Q6" s="4"/>
      <c r="R6" s="4"/>
      <c r="S6" s="4"/>
      <c r="T6" s="4"/>
      <c r="U6" s="4"/>
      <c r="V6" s="4"/>
      <c r="W6" s="4"/>
      <c r="X6" s="4"/>
      <c r="Y6" s="4"/>
      <c r="Z6" s="5"/>
      <c r="AA6" s="4"/>
      <c r="AB6" s="4"/>
      <c r="AD6" s="7"/>
      <c r="AE6" s="8"/>
    </row>
    <row r="7" spans="1:31" x14ac:dyDescent="0.2">
      <c r="A7" s="271" t="s">
        <v>5</v>
      </c>
      <c r="B7" s="272"/>
      <c r="C7" s="308" t="s">
        <v>20</v>
      </c>
      <c r="D7" s="271" t="s">
        <v>6</v>
      </c>
      <c r="E7" s="277"/>
      <c r="F7" s="277"/>
      <c r="G7" s="277"/>
      <c r="H7" s="272"/>
      <c r="I7" s="302">
        <v>45329</v>
      </c>
      <c r="J7" s="303"/>
      <c r="K7" s="271" t="s">
        <v>7</v>
      </c>
      <c r="L7" s="272"/>
      <c r="M7" s="294" t="s">
        <v>8</v>
      </c>
      <c r="N7" s="295"/>
      <c r="O7" s="280"/>
      <c r="P7" s="281"/>
      <c r="Q7" s="4"/>
      <c r="R7" s="4"/>
      <c r="S7" s="4"/>
      <c r="T7" s="4"/>
      <c r="U7" s="4"/>
      <c r="V7" s="4"/>
      <c r="W7" s="4"/>
      <c r="X7" s="4"/>
      <c r="Y7" s="4"/>
      <c r="Z7" s="5"/>
      <c r="AA7" s="4"/>
      <c r="AB7" s="4"/>
      <c r="AD7" s="7"/>
      <c r="AE7" s="8"/>
    </row>
    <row r="8" spans="1:31" x14ac:dyDescent="0.2">
      <c r="A8" s="273"/>
      <c r="B8" s="274"/>
      <c r="C8" s="309"/>
      <c r="D8" s="273"/>
      <c r="E8" s="278"/>
      <c r="F8" s="278"/>
      <c r="G8" s="278"/>
      <c r="H8" s="274"/>
      <c r="I8" s="304"/>
      <c r="J8" s="305"/>
      <c r="K8" s="273"/>
      <c r="L8" s="274"/>
      <c r="M8" s="311" t="s">
        <v>9</v>
      </c>
      <c r="N8" s="312"/>
      <c r="O8" s="296"/>
      <c r="P8" s="297"/>
      <c r="Q8" s="4"/>
      <c r="R8" s="4"/>
      <c r="S8" s="4"/>
      <c r="T8" s="4"/>
      <c r="U8" s="4"/>
      <c r="V8" s="4"/>
      <c r="W8" s="4"/>
      <c r="X8" s="4"/>
      <c r="Y8" s="4"/>
      <c r="Z8" s="5"/>
      <c r="AA8" s="4"/>
      <c r="AB8" s="4"/>
      <c r="AD8" s="7"/>
      <c r="AE8" s="8"/>
    </row>
    <row r="9" spans="1:31" ht="16" thickBot="1" x14ac:dyDescent="0.25">
      <c r="A9" s="275"/>
      <c r="B9" s="276"/>
      <c r="C9" s="310"/>
      <c r="D9" s="275"/>
      <c r="E9" s="279"/>
      <c r="F9" s="279"/>
      <c r="G9" s="279"/>
      <c r="H9" s="276"/>
      <c r="I9" s="306"/>
      <c r="J9" s="307"/>
      <c r="K9" s="275"/>
      <c r="L9" s="276"/>
      <c r="M9" s="298" t="s">
        <v>10</v>
      </c>
      <c r="N9" s="299"/>
      <c r="O9" s="300" t="s">
        <v>428</v>
      </c>
      <c r="P9" s="301"/>
      <c r="Q9" s="4"/>
      <c r="R9" s="4"/>
      <c r="S9" s="4"/>
      <c r="T9" s="4"/>
      <c r="U9" s="4"/>
      <c r="V9" s="4"/>
      <c r="W9" s="4"/>
      <c r="X9" s="4"/>
      <c r="Y9" s="4"/>
      <c r="Z9" s="5"/>
      <c r="AA9" s="4"/>
      <c r="AB9" s="4"/>
      <c r="AD9" s="7"/>
      <c r="AE9" s="8"/>
    </row>
    <row r="10" spans="1:31" ht="15" customHeight="1" thickBot="1" x14ac:dyDescent="0.25">
      <c r="A10" s="77"/>
      <c r="B10" s="78"/>
      <c r="C10" s="78"/>
      <c r="D10" s="9"/>
      <c r="E10" s="9"/>
      <c r="F10" s="9"/>
      <c r="G10" s="9"/>
      <c r="H10" s="9"/>
      <c r="I10" s="74"/>
      <c r="J10" s="74"/>
      <c r="K10" s="9"/>
      <c r="L10" s="9"/>
      <c r="M10" s="75"/>
      <c r="N10" s="75"/>
      <c r="O10" s="76"/>
      <c r="P10" s="76"/>
      <c r="Q10" s="78"/>
      <c r="R10" s="78"/>
      <c r="S10" s="78"/>
      <c r="T10" s="78"/>
      <c r="U10" s="78"/>
      <c r="V10" s="78"/>
      <c r="W10" s="78"/>
      <c r="X10" s="78"/>
      <c r="Y10" s="78"/>
      <c r="Z10" s="79"/>
      <c r="AA10" s="78"/>
      <c r="AB10" s="78"/>
      <c r="AD10" s="80"/>
      <c r="AE10" s="81"/>
    </row>
    <row r="11" spans="1:31" ht="15" customHeight="1" x14ac:dyDescent="0.2">
      <c r="A11" s="271" t="s">
        <v>11</v>
      </c>
      <c r="B11" s="272"/>
      <c r="C11" s="282" t="s">
        <v>357</v>
      </c>
      <c r="D11" s="283"/>
      <c r="E11" s="283"/>
      <c r="F11" s="283"/>
      <c r="G11" s="283"/>
      <c r="H11" s="283"/>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4"/>
    </row>
    <row r="12" spans="1:31" ht="15" customHeight="1" x14ac:dyDescent="0.2">
      <c r="A12" s="273"/>
      <c r="B12" s="274"/>
      <c r="C12" s="285"/>
      <c r="D12" s="286"/>
      <c r="E12" s="286"/>
      <c r="F12" s="286"/>
      <c r="G12" s="286"/>
      <c r="H12" s="286"/>
      <c r="I12" s="286"/>
      <c r="J12" s="286"/>
      <c r="K12" s="286"/>
      <c r="L12" s="286"/>
      <c r="M12" s="286"/>
      <c r="N12" s="286"/>
      <c r="O12" s="286"/>
      <c r="P12" s="286"/>
      <c r="Q12" s="286"/>
      <c r="R12" s="286"/>
      <c r="S12" s="286"/>
      <c r="T12" s="286"/>
      <c r="U12" s="286"/>
      <c r="V12" s="286"/>
      <c r="W12" s="286"/>
      <c r="X12" s="286"/>
      <c r="Y12" s="286"/>
      <c r="Z12" s="286"/>
      <c r="AA12" s="286"/>
      <c r="AB12" s="286"/>
      <c r="AC12" s="286"/>
      <c r="AD12" s="286"/>
      <c r="AE12" s="287"/>
    </row>
    <row r="13" spans="1:31" ht="15" customHeight="1" thickBot="1" x14ac:dyDescent="0.25">
      <c r="A13" s="275"/>
      <c r="B13" s="276"/>
      <c r="C13" s="288"/>
      <c r="D13" s="289"/>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90"/>
    </row>
    <row r="14" spans="1:31" ht="9" customHeight="1" thickBot="1" x14ac:dyDescent="0.25">
      <c r="A14" s="11"/>
      <c r="B14" s="12"/>
      <c r="C14" s="13"/>
      <c r="D14" s="13"/>
      <c r="E14" s="13"/>
      <c r="F14" s="13"/>
      <c r="G14" s="13"/>
      <c r="H14" s="13"/>
      <c r="I14" s="13"/>
      <c r="J14" s="13"/>
      <c r="K14" s="13"/>
      <c r="L14" s="13"/>
      <c r="M14" s="14"/>
      <c r="N14" s="14"/>
      <c r="O14" s="14"/>
      <c r="P14" s="14"/>
      <c r="Q14" s="14"/>
      <c r="R14" s="15"/>
      <c r="S14" s="15"/>
      <c r="T14" s="15"/>
      <c r="U14" s="15"/>
      <c r="V14" s="15"/>
      <c r="W14" s="15"/>
      <c r="X14" s="15"/>
      <c r="Y14" s="9"/>
      <c r="Z14" s="9"/>
      <c r="AA14" s="9"/>
      <c r="AB14" s="9"/>
      <c r="AD14" s="9"/>
      <c r="AE14" s="10"/>
    </row>
    <row r="15" spans="1:31" ht="39" customHeight="1" thickBot="1" x14ac:dyDescent="0.25">
      <c r="A15" s="251" t="s">
        <v>12</v>
      </c>
      <c r="B15" s="252"/>
      <c r="C15" s="291" t="s">
        <v>358</v>
      </c>
      <c r="D15" s="292"/>
      <c r="E15" s="292"/>
      <c r="F15" s="292"/>
      <c r="G15" s="292"/>
      <c r="H15" s="292"/>
      <c r="I15" s="292"/>
      <c r="J15" s="292"/>
      <c r="K15" s="293"/>
      <c r="L15" s="242" t="s">
        <v>13</v>
      </c>
      <c r="M15" s="243"/>
      <c r="N15" s="243"/>
      <c r="O15" s="243"/>
      <c r="P15" s="243"/>
      <c r="Q15" s="244"/>
      <c r="R15" s="245" t="s">
        <v>359</v>
      </c>
      <c r="S15" s="246"/>
      <c r="T15" s="246"/>
      <c r="U15" s="246"/>
      <c r="V15" s="246"/>
      <c r="W15" s="246"/>
      <c r="X15" s="247"/>
      <c r="Y15" s="242" t="s">
        <v>14</v>
      </c>
      <c r="Z15" s="244"/>
      <c r="AA15" s="232" t="s">
        <v>360</v>
      </c>
      <c r="AB15" s="233"/>
      <c r="AC15" s="233"/>
      <c r="AD15" s="233"/>
      <c r="AE15" s="234"/>
    </row>
    <row r="16" spans="1:31" ht="9" customHeight="1" thickBot="1" x14ac:dyDescent="0.25">
      <c r="A16" s="6"/>
      <c r="B16" s="4"/>
      <c r="C16" s="249"/>
      <c r="D16" s="249"/>
      <c r="E16" s="249"/>
      <c r="F16" s="249"/>
      <c r="G16" s="249"/>
      <c r="H16" s="249"/>
      <c r="I16" s="249"/>
      <c r="J16" s="249"/>
      <c r="K16" s="249"/>
      <c r="L16" s="249"/>
      <c r="M16" s="249"/>
      <c r="N16" s="249"/>
      <c r="O16" s="249"/>
      <c r="P16" s="249"/>
      <c r="Q16" s="249"/>
      <c r="R16" s="249"/>
      <c r="S16" s="249"/>
      <c r="T16" s="249"/>
      <c r="U16" s="249"/>
      <c r="V16" s="249"/>
      <c r="W16" s="249"/>
      <c r="X16" s="249"/>
      <c r="Y16" s="249"/>
      <c r="Z16" s="249"/>
      <c r="AA16" s="249"/>
      <c r="AB16" s="249"/>
      <c r="AD16" s="7"/>
      <c r="AE16" s="8"/>
    </row>
    <row r="17" spans="1:33" s="16" customFormat="1" ht="37.5" customHeight="1" thickBot="1" x14ac:dyDescent="0.25">
      <c r="A17" s="251" t="s">
        <v>15</v>
      </c>
      <c r="B17" s="252"/>
      <c r="C17" s="232" t="s">
        <v>361</v>
      </c>
      <c r="D17" s="233"/>
      <c r="E17" s="233"/>
      <c r="F17" s="233"/>
      <c r="G17" s="233"/>
      <c r="H17" s="233"/>
      <c r="I17" s="233"/>
      <c r="J17" s="233"/>
      <c r="K17" s="233"/>
      <c r="L17" s="233"/>
      <c r="M17" s="233"/>
      <c r="N17" s="233"/>
      <c r="O17" s="233"/>
      <c r="P17" s="233"/>
      <c r="Q17" s="233"/>
      <c r="R17" s="233"/>
      <c r="S17" s="233"/>
      <c r="T17" s="233"/>
      <c r="U17" s="233"/>
      <c r="V17" s="233"/>
      <c r="W17" s="233"/>
      <c r="X17" s="233"/>
      <c r="Y17" s="233"/>
      <c r="Z17" s="233"/>
      <c r="AA17" s="233"/>
      <c r="AB17" s="233"/>
      <c r="AC17" s="233"/>
      <c r="AD17" s="233"/>
      <c r="AE17" s="234"/>
    </row>
    <row r="18" spans="1:33" ht="16.5" customHeight="1" thickBot="1" x14ac:dyDescent="0.25">
      <c r="A18" s="17"/>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D18" s="18"/>
      <c r="AE18" s="19"/>
    </row>
    <row r="19" spans="1:33" ht="32" customHeight="1" thickBot="1" x14ac:dyDescent="0.25">
      <c r="A19" s="242" t="s">
        <v>16</v>
      </c>
      <c r="B19" s="243"/>
      <c r="C19" s="243"/>
      <c r="D19" s="243"/>
      <c r="E19" s="243"/>
      <c r="F19" s="243"/>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4"/>
      <c r="AF19" s="20"/>
    </row>
    <row r="20" spans="1:33" ht="32" customHeight="1" thickBot="1" x14ac:dyDescent="0.25">
      <c r="A20" s="108" t="s">
        <v>17</v>
      </c>
      <c r="B20" s="239" t="s">
        <v>18</v>
      </c>
      <c r="C20" s="240"/>
      <c r="D20" s="240"/>
      <c r="E20" s="240"/>
      <c r="F20" s="240"/>
      <c r="G20" s="240"/>
      <c r="H20" s="240"/>
      <c r="I20" s="240"/>
      <c r="J20" s="240"/>
      <c r="K20" s="240"/>
      <c r="L20" s="240"/>
      <c r="M20" s="240"/>
      <c r="N20" s="240"/>
      <c r="O20" s="241"/>
      <c r="P20" s="242" t="s">
        <v>19</v>
      </c>
      <c r="Q20" s="243"/>
      <c r="R20" s="243"/>
      <c r="S20" s="243"/>
      <c r="T20" s="243"/>
      <c r="U20" s="243"/>
      <c r="V20" s="243"/>
      <c r="W20" s="243"/>
      <c r="X20" s="243"/>
      <c r="Y20" s="243"/>
      <c r="Z20" s="243"/>
      <c r="AA20" s="243"/>
      <c r="AB20" s="243"/>
      <c r="AC20" s="243"/>
      <c r="AD20" s="243"/>
      <c r="AE20" s="244"/>
      <c r="AF20" s="20"/>
    </row>
    <row r="21" spans="1:33" ht="32" customHeight="1" thickBot="1" x14ac:dyDescent="0.25">
      <c r="A21" s="77"/>
      <c r="B21" s="118" t="s">
        <v>20</v>
      </c>
      <c r="C21" s="119" t="s">
        <v>21</v>
      </c>
      <c r="D21" s="119" t="s">
        <v>22</v>
      </c>
      <c r="E21" s="119" t="s">
        <v>23</v>
      </c>
      <c r="F21" s="119" t="s">
        <v>24</v>
      </c>
      <c r="G21" s="119" t="s">
        <v>25</v>
      </c>
      <c r="H21" s="119" t="s">
        <v>26</v>
      </c>
      <c r="I21" s="119" t="s">
        <v>27</v>
      </c>
      <c r="J21" s="119" t="s">
        <v>28</v>
      </c>
      <c r="K21" s="119" t="s">
        <v>29</v>
      </c>
      <c r="L21" s="119" t="s">
        <v>30</v>
      </c>
      <c r="M21" s="119" t="s">
        <v>31</v>
      </c>
      <c r="N21" s="119" t="s">
        <v>32</v>
      </c>
      <c r="O21" s="120" t="s">
        <v>33</v>
      </c>
      <c r="P21" s="148"/>
      <c r="Q21" s="108" t="s">
        <v>20</v>
      </c>
      <c r="R21" s="109" t="s">
        <v>21</v>
      </c>
      <c r="S21" s="109" t="s">
        <v>22</v>
      </c>
      <c r="T21" s="109" t="s">
        <v>23</v>
      </c>
      <c r="U21" s="109" t="s">
        <v>24</v>
      </c>
      <c r="V21" s="109" t="s">
        <v>25</v>
      </c>
      <c r="W21" s="109" t="s">
        <v>26</v>
      </c>
      <c r="X21" s="109" t="s">
        <v>27</v>
      </c>
      <c r="Y21" s="109" t="s">
        <v>28</v>
      </c>
      <c r="Z21" s="109" t="s">
        <v>29</v>
      </c>
      <c r="AA21" s="109" t="s">
        <v>30</v>
      </c>
      <c r="AB21" s="109" t="s">
        <v>31</v>
      </c>
      <c r="AC21" s="109" t="s">
        <v>32</v>
      </c>
      <c r="AD21" s="147" t="s">
        <v>34</v>
      </c>
      <c r="AE21" s="147" t="s">
        <v>35</v>
      </c>
      <c r="AF21" s="1"/>
    </row>
    <row r="22" spans="1:33" ht="32" customHeight="1" x14ac:dyDescent="0.2">
      <c r="A22" s="144" t="s">
        <v>36</v>
      </c>
      <c r="B22" s="86"/>
      <c r="C22" s="84">
        <v>4219200</v>
      </c>
      <c r="D22" s="84"/>
      <c r="E22" s="84"/>
      <c r="F22" s="84"/>
      <c r="G22" s="84"/>
      <c r="H22" s="84"/>
      <c r="I22" s="84"/>
      <c r="J22" s="84"/>
      <c r="K22" s="84"/>
      <c r="L22" s="84"/>
      <c r="M22" s="84"/>
      <c r="N22" s="84">
        <f>SUM(B22:M22)</f>
        <v>4219200</v>
      </c>
      <c r="O22" s="87"/>
      <c r="P22" s="144" t="s">
        <v>37</v>
      </c>
      <c r="Q22" s="110">
        <v>498123000</v>
      </c>
      <c r="R22" s="111"/>
      <c r="S22" s="111"/>
      <c r="T22" s="111"/>
      <c r="U22" s="111"/>
      <c r="V22" s="111"/>
      <c r="W22" s="111"/>
      <c r="X22" s="111"/>
      <c r="Y22" s="111"/>
      <c r="Z22" s="111"/>
      <c r="AA22" s="111"/>
      <c r="AB22" s="111"/>
      <c r="AC22" s="111">
        <f>SUM(Q22:AB22)</f>
        <v>498123000</v>
      </c>
      <c r="AE22" s="112"/>
      <c r="AF22" s="1"/>
      <c r="AG22" s="213"/>
    </row>
    <row r="23" spans="1:33" ht="32" customHeight="1" x14ac:dyDescent="0.2">
      <c r="A23" s="145" t="s">
        <v>38</v>
      </c>
      <c r="B23" s="83"/>
      <c r="C23" s="82"/>
      <c r="D23" s="82"/>
      <c r="E23" s="82"/>
      <c r="F23" s="82"/>
      <c r="G23" s="82"/>
      <c r="H23" s="82"/>
      <c r="I23" s="82"/>
      <c r="J23" s="82"/>
      <c r="K23" s="82"/>
      <c r="L23" s="82"/>
      <c r="M23" s="82"/>
      <c r="N23" s="82">
        <f>SUM(B23:M23)</f>
        <v>0</v>
      </c>
      <c r="O23" s="96" t="str">
        <f>IFERROR(N23/(SUMIF(B23:M23,"&gt;0",B22:M22))," ")</f>
        <v xml:space="preserve"> </v>
      </c>
      <c r="P23" s="145" t="s">
        <v>39</v>
      </c>
      <c r="Q23" s="83">
        <v>45903000</v>
      </c>
      <c r="R23" s="82"/>
      <c r="S23" s="82"/>
      <c r="T23" s="82"/>
      <c r="U23" s="82"/>
      <c r="V23" s="82"/>
      <c r="W23" s="82"/>
      <c r="X23" s="82"/>
      <c r="Y23" s="82"/>
      <c r="Z23" s="82"/>
      <c r="AA23" s="82"/>
      <c r="AB23" s="82"/>
      <c r="AC23" s="82">
        <f>SUM(Q23:AB23)</f>
        <v>45903000</v>
      </c>
      <c r="AD23" s="82">
        <f>AC23/SUM(Q22:V22)</f>
        <v>9.2151938376666007E-2</v>
      </c>
      <c r="AE23" s="88">
        <f>AC23/AC22</f>
        <v>9.2151938376666007E-2</v>
      </c>
      <c r="AF23" s="1"/>
    </row>
    <row r="24" spans="1:33" ht="32" customHeight="1" x14ac:dyDescent="0.2">
      <c r="A24" s="145" t="s">
        <v>40</v>
      </c>
      <c r="B24" s="83"/>
      <c r="C24" s="82"/>
      <c r="D24" s="82"/>
      <c r="E24" s="82"/>
      <c r="F24" s="82"/>
      <c r="G24" s="82"/>
      <c r="H24" s="82"/>
      <c r="I24" s="82"/>
      <c r="J24" s="82"/>
      <c r="K24" s="82"/>
      <c r="L24" s="82"/>
      <c r="M24" s="82"/>
      <c r="N24" s="82">
        <f>SUM(B24:M24)</f>
        <v>0</v>
      </c>
      <c r="O24" s="85"/>
      <c r="P24" s="145" t="s">
        <v>36</v>
      </c>
      <c r="Q24" s="83"/>
      <c r="R24" s="82">
        <v>23184000</v>
      </c>
      <c r="S24" s="82">
        <v>46368000</v>
      </c>
      <c r="T24" s="82">
        <v>46368000</v>
      </c>
      <c r="U24" s="82">
        <v>46368000</v>
      </c>
      <c r="V24" s="82">
        <v>46368000</v>
      </c>
      <c r="W24" s="82">
        <v>46368000</v>
      </c>
      <c r="X24" s="82">
        <v>46368000</v>
      </c>
      <c r="Y24" s="82">
        <v>46368000</v>
      </c>
      <c r="Z24" s="82">
        <v>46368000</v>
      </c>
      <c r="AA24" s="82">
        <v>46368000</v>
      </c>
      <c r="AB24" s="82">
        <v>57627000</v>
      </c>
      <c r="AC24" s="82">
        <f>SUM(Q24:AB24)</f>
        <v>498123000</v>
      </c>
      <c r="AD24" s="82"/>
      <c r="AE24" s="113"/>
      <c r="AF24" s="1"/>
      <c r="AG24" s="213"/>
    </row>
    <row r="25" spans="1:33" ht="32" customHeight="1" thickBot="1" x14ac:dyDescent="0.25">
      <c r="A25" s="146" t="s">
        <v>41</v>
      </c>
      <c r="B25" s="121"/>
      <c r="C25" s="122"/>
      <c r="D25" s="122"/>
      <c r="E25" s="122"/>
      <c r="F25" s="122"/>
      <c r="G25" s="122"/>
      <c r="H25" s="122"/>
      <c r="I25" s="122"/>
      <c r="J25" s="122"/>
      <c r="K25" s="122"/>
      <c r="L25" s="122"/>
      <c r="M25" s="122"/>
      <c r="N25" s="122">
        <f>SUM(B25:M25)</f>
        <v>0</v>
      </c>
      <c r="O25" s="123" t="str">
        <f>IFERROR(N25/(SUMIF(B25:M25,"&gt;0",B24:M24))," ")</f>
        <v xml:space="preserve"> </v>
      </c>
      <c r="P25" s="146" t="s">
        <v>41</v>
      </c>
      <c r="Q25" s="121"/>
      <c r="R25" s="122"/>
      <c r="S25" s="122"/>
      <c r="T25" s="122"/>
      <c r="U25" s="122"/>
      <c r="V25" s="122"/>
      <c r="W25" s="122"/>
      <c r="X25" s="122"/>
      <c r="Y25" s="122"/>
      <c r="Z25" s="122"/>
      <c r="AA25" s="122"/>
      <c r="AB25" s="122"/>
      <c r="AC25" s="122">
        <f>SUM(Q25:AB25)</f>
        <v>0</v>
      </c>
      <c r="AD25" s="122">
        <f>AC25/SUM(Q24:V24)</f>
        <v>0</v>
      </c>
      <c r="AE25" s="124">
        <f>AC25/AC24</f>
        <v>0</v>
      </c>
      <c r="AF25" s="1"/>
    </row>
    <row r="26" spans="1:33" customFormat="1" ht="16.5" customHeight="1" thickBot="1" x14ac:dyDescent="0.25"/>
    <row r="27" spans="1:33" ht="34" customHeight="1" x14ac:dyDescent="0.2">
      <c r="A27" s="319" t="s">
        <v>42</v>
      </c>
      <c r="B27" s="320"/>
      <c r="C27" s="320"/>
      <c r="D27" s="320"/>
      <c r="E27" s="320"/>
      <c r="F27" s="320"/>
      <c r="G27" s="320"/>
      <c r="H27" s="320"/>
      <c r="I27" s="320"/>
      <c r="J27" s="320"/>
      <c r="K27" s="320"/>
      <c r="L27" s="320"/>
      <c r="M27" s="320"/>
      <c r="N27" s="320"/>
      <c r="O27" s="320"/>
      <c r="P27" s="320"/>
      <c r="Q27" s="320"/>
      <c r="R27" s="320"/>
      <c r="S27" s="320"/>
      <c r="T27" s="320"/>
      <c r="U27" s="320"/>
      <c r="V27" s="320"/>
      <c r="W27" s="320"/>
      <c r="X27" s="320"/>
      <c r="Y27" s="320"/>
      <c r="Z27" s="320"/>
      <c r="AA27" s="320"/>
      <c r="AB27" s="320"/>
      <c r="AC27" s="320"/>
      <c r="AD27" s="320"/>
      <c r="AE27" s="321"/>
    </row>
    <row r="28" spans="1:33" ht="15" customHeight="1" x14ac:dyDescent="0.2">
      <c r="A28" s="250" t="s">
        <v>43</v>
      </c>
      <c r="B28" s="235" t="s">
        <v>44</v>
      </c>
      <c r="C28" s="235"/>
      <c r="D28" s="235" t="s">
        <v>45</v>
      </c>
      <c r="E28" s="235"/>
      <c r="F28" s="235"/>
      <c r="G28" s="235"/>
      <c r="H28" s="235"/>
      <c r="I28" s="235"/>
      <c r="J28" s="235"/>
      <c r="K28" s="235"/>
      <c r="L28" s="235"/>
      <c r="M28" s="235"/>
      <c r="N28" s="235"/>
      <c r="O28" s="235"/>
      <c r="P28" s="235" t="s">
        <v>32</v>
      </c>
      <c r="Q28" s="235" t="s">
        <v>46</v>
      </c>
      <c r="R28" s="235"/>
      <c r="S28" s="235"/>
      <c r="T28" s="235"/>
      <c r="U28" s="235"/>
      <c r="V28" s="235"/>
      <c r="W28" s="235"/>
      <c r="X28" s="235"/>
      <c r="Y28" s="235" t="s">
        <v>47</v>
      </c>
      <c r="Z28" s="235"/>
      <c r="AA28" s="235"/>
      <c r="AB28" s="235"/>
      <c r="AC28" s="235"/>
      <c r="AD28" s="235"/>
      <c r="AE28" s="236"/>
    </row>
    <row r="29" spans="1:33" ht="27" customHeight="1" x14ac:dyDescent="0.2">
      <c r="A29" s="250"/>
      <c r="B29" s="235"/>
      <c r="C29" s="235"/>
      <c r="D29" s="104" t="s">
        <v>20</v>
      </c>
      <c r="E29" s="104" t="s">
        <v>21</v>
      </c>
      <c r="F29" s="104" t="s">
        <v>22</v>
      </c>
      <c r="G29" s="104" t="s">
        <v>23</v>
      </c>
      <c r="H29" s="104" t="s">
        <v>24</v>
      </c>
      <c r="I29" s="104" t="s">
        <v>25</v>
      </c>
      <c r="J29" s="104" t="s">
        <v>26</v>
      </c>
      <c r="K29" s="104" t="s">
        <v>27</v>
      </c>
      <c r="L29" s="104" t="s">
        <v>28</v>
      </c>
      <c r="M29" s="104" t="s">
        <v>29</v>
      </c>
      <c r="N29" s="104" t="s">
        <v>30</v>
      </c>
      <c r="O29" s="104" t="s">
        <v>31</v>
      </c>
      <c r="P29" s="235"/>
      <c r="Q29" s="235"/>
      <c r="R29" s="235"/>
      <c r="S29" s="235"/>
      <c r="T29" s="235"/>
      <c r="U29" s="235"/>
      <c r="V29" s="235"/>
      <c r="W29" s="235"/>
      <c r="X29" s="235"/>
      <c r="Y29" s="235"/>
      <c r="Z29" s="235"/>
      <c r="AA29" s="235"/>
      <c r="AB29" s="235"/>
      <c r="AC29" s="235"/>
      <c r="AD29" s="235"/>
      <c r="AE29" s="236"/>
    </row>
    <row r="30" spans="1:33" ht="42" customHeight="1" thickBot="1" x14ac:dyDescent="0.25">
      <c r="A30" s="114"/>
      <c r="B30" s="248"/>
      <c r="C30" s="248"/>
      <c r="D30" s="107"/>
      <c r="E30" s="107"/>
      <c r="F30" s="107"/>
      <c r="G30" s="107"/>
      <c r="H30" s="107"/>
      <c r="I30" s="107"/>
      <c r="J30" s="107"/>
      <c r="K30" s="107"/>
      <c r="L30" s="107"/>
      <c r="M30" s="107"/>
      <c r="N30" s="107"/>
      <c r="O30" s="107"/>
      <c r="P30" s="115">
        <f>SUM(D30:O30)</f>
        <v>0</v>
      </c>
      <c r="Q30" s="237" t="s">
        <v>48</v>
      </c>
      <c r="R30" s="237"/>
      <c r="S30" s="237"/>
      <c r="T30" s="237"/>
      <c r="U30" s="237"/>
      <c r="V30" s="237"/>
      <c r="W30" s="237"/>
      <c r="X30" s="237"/>
      <c r="Y30" s="237" t="s">
        <v>49</v>
      </c>
      <c r="Z30" s="237"/>
      <c r="AA30" s="237"/>
      <c r="AB30" s="237"/>
      <c r="AC30" s="237"/>
      <c r="AD30" s="237"/>
      <c r="AE30" s="238"/>
    </row>
    <row r="31" spans="1:33" ht="12" customHeight="1" thickBot="1" x14ac:dyDescent="0.25">
      <c r="A31" s="125"/>
      <c r="B31" s="126"/>
      <c r="C31" s="126"/>
      <c r="D31" s="9"/>
      <c r="E31" s="9"/>
      <c r="F31" s="9"/>
      <c r="G31" s="9"/>
      <c r="H31" s="9"/>
      <c r="I31" s="9"/>
      <c r="J31" s="9"/>
      <c r="K31" s="9"/>
      <c r="L31" s="9"/>
      <c r="M31" s="9"/>
      <c r="N31" s="9"/>
      <c r="O31" s="9"/>
      <c r="P31" s="127"/>
      <c r="Q31" s="128"/>
      <c r="R31" s="128"/>
      <c r="S31" s="128"/>
      <c r="T31" s="128"/>
      <c r="U31" s="128"/>
      <c r="V31" s="128"/>
      <c r="W31" s="128"/>
      <c r="X31" s="128"/>
      <c r="Y31" s="128"/>
      <c r="Z31" s="128"/>
      <c r="AA31" s="128"/>
      <c r="AB31" s="128"/>
      <c r="AC31" s="128"/>
      <c r="AD31" s="128"/>
      <c r="AE31" s="129"/>
    </row>
    <row r="32" spans="1:33" ht="45" customHeight="1" x14ac:dyDescent="0.2">
      <c r="A32" s="282" t="s">
        <v>50</v>
      </c>
      <c r="B32" s="283"/>
      <c r="C32" s="283"/>
      <c r="D32" s="283"/>
      <c r="E32" s="283"/>
      <c r="F32" s="283"/>
      <c r="G32" s="283"/>
      <c r="H32" s="283"/>
      <c r="I32" s="283"/>
      <c r="J32" s="283"/>
      <c r="K32" s="283"/>
      <c r="L32" s="283"/>
      <c r="M32" s="283"/>
      <c r="N32" s="283"/>
      <c r="O32" s="283"/>
      <c r="P32" s="283"/>
      <c r="Q32" s="283"/>
      <c r="R32" s="283"/>
      <c r="S32" s="283"/>
      <c r="T32" s="283"/>
      <c r="U32" s="283"/>
      <c r="V32" s="283"/>
      <c r="W32" s="283"/>
      <c r="X32" s="283"/>
      <c r="Y32" s="283"/>
      <c r="Z32" s="283"/>
      <c r="AA32" s="283"/>
      <c r="AB32" s="283"/>
      <c r="AC32" s="283"/>
      <c r="AD32" s="283"/>
      <c r="AE32" s="284"/>
    </row>
    <row r="33" spans="1:41" ht="23" customHeight="1" x14ac:dyDescent="0.2">
      <c r="A33" s="250" t="s">
        <v>51</v>
      </c>
      <c r="B33" s="235" t="s">
        <v>52</v>
      </c>
      <c r="C33" s="235" t="s">
        <v>44</v>
      </c>
      <c r="D33" s="235" t="s">
        <v>53</v>
      </c>
      <c r="E33" s="235"/>
      <c r="F33" s="235"/>
      <c r="G33" s="235"/>
      <c r="H33" s="235"/>
      <c r="I33" s="235"/>
      <c r="J33" s="235"/>
      <c r="K33" s="235"/>
      <c r="L33" s="235"/>
      <c r="M33" s="235"/>
      <c r="N33" s="235"/>
      <c r="O33" s="235"/>
      <c r="P33" s="235"/>
      <c r="Q33" s="235" t="s">
        <v>54</v>
      </c>
      <c r="R33" s="235"/>
      <c r="S33" s="235"/>
      <c r="T33" s="235"/>
      <c r="U33" s="235"/>
      <c r="V33" s="235"/>
      <c r="W33" s="235"/>
      <c r="X33" s="235"/>
      <c r="Y33" s="235"/>
      <c r="Z33" s="235"/>
      <c r="AA33" s="235"/>
      <c r="AB33" s="235"/>
      <c r="AC33" s="235"/>
      <c r="AD33" s="235"/>
      <c r="AE33" s="236"/>
      <c r="AG33" s="21"/>
      <c r="AH33" s="21"/>
      <c r="AI33" s="21"/>
      <c r="AJ33" s="21"/>
      <c r="AK33" s="21"/>
      <c r="AL33" s="21"/>
      <c r="AM33" s="21"/>
      <c r="AN33" s="21"/>
      <c r="AO33" s="21"/>
    </row>
    <row r="34" spans="1:41" ht="27" customHeight="1" x14ac:dyDescent="0.2">
      <c r="A34" s="250"/>
      <c r="B34" s="235"/>
      <c r="C34" s="325"/>
      <c r="D34" s="104" t="s">
        <v>20</v>
      </c>
      <c r="E34" s="104" t="s">
        <v>21</v>
      </c>
      <c r="F34" s="104" t="s">
        <v>22</v>
      </c>
      <c r="G34" s="104" t="s">
        <v>23</v>
      </c>
      <c r="H34" s="104" t="s">
        <v>24</v>
      </c>
      <c r="I34" s="104" t="s">
        <v>25</v>
      </c>
      <c r="J34" s="104" t="s">
        <v>26</v>
      </c>
      <c r="K34" s="104" t="s">
        <v>27</v>
      </c>
      <c r="L34" s="104" t="s">
        <v>28</v>
      </c>
      <c r="M34" s="104" t="s">
        <v>29</v>
      </c>
      <c r="N34" s="104" t="s">
        <v>30</v>
      </c>
      <c r="O34" s="104" t="s">
        <v>31</v>
      </c>
      <c r="P34" s="104" t="s">
        <v>32</v>
      </c>
      <c r="Q34" s="322" t="s">
        <v>55</v>
      </c>
      <c r="R34" s="323"/>
      <c r="S34" s="323"/>
      <c r="T34" s="324"/>
      <c r="U34" s="235" t="s">
        <v>56</v>
      </c>
      <c r="V34" s="235"/>
      <c r="W34" s="235"/>
      <c r="X34" s="235"/>
      <c r="Y34" s="235" t="s">
        <v>57</v>
      </c>
      <c r="Z34" s="235"/>
      <c r="AA34" s="235"/>
      <c r="AB34" s="235"/>
      <c r="AC34" s="235" t="s">
        <v>58</v>
      </c>
      <c r="AD34" s="235"/>
      <c r="AE34" s="236"/>
      <c r="AG34" s="21"/>
      <c r="AH34" s="21"/>
      <c r="AI34" s="21"/>
      <c r="AJ34" s="21"/>
      <c r="AK34" s="21"/>
      <c r="AL34" s="21"/>
      <c r="AM34" s="21"/>
      <c r="AN34" s="21"/>
      <c r="AO34" s="21"/>
    </row>
    <row r="35" spans="1:41" ht="89.25" customHeight="1" x14ac:dyDescent="0.2">
      <c r="A35" s="339" t="str">
        <f>C17</f>
        <v>2. Realizar 15. 277 orientaciones y acompañamientos psicosociales a mujeres</v>
      </c>
      <c r="B35" s="341">
        <v>15</v>
      </c>
      <c r="C35" s="23" t="s">
        <v>59</v>
      </c>
      <c r="D35" s="22">
        <v>50</v>
      </c>
      <c r="E35" s="22">
        <v>70</v>
      </c>
      <c r="F35" s="22">
        <v>80</v>
      </c>
      <c r="G35" s="22">
        <v>90</v>
      </c>
      <c r="H35" s="22">
        <v>93</v>
      </c>
      <c r="I35" s="22"/>
      <c r="J35" s="22"/>
      <c r="K35" s="22"/>
      <c r="L35" s="22"/>
      <c r="M35" s="22"/>
      <c r="N35" s="22"/>
      <c r="O35" s="22"/>
      <c r="P35" s="97">
        <f>SUM(D35:O35)</f>
        <v>383</v>
      </c>
      <c r="Q35" s="353" t="s">
        <v>429</v>
      </c>
      <c r="R35" s="354"/>
      <c r="S35" s="354"/>
      <c r="T35" s="355"/>
      <c r="U35" s="313" t="s">
        <v>430</v>
      </c>
      <c r="V35" s="313"/>
      <c r="W35" s="313"/>
      <c r="X35" s="313"/>
      <c r="Y35" s="313" t="s">
        <v>442</v>
      </c>
      <c r="Z35" s="313"/>
      <c r="AA35" s="313"/>
      <c r="AB35" s="313"/>
      <c r="AC35" s="313" t="s">
        <v>431</v>
      </c>
      <c r="AD35" s="313"/>
      <c r="AE35" s="314"/>
      <c r="AG35" s="21"/>
      <c r="AH35" s="21"/>
      <c r="AI35" s="21"/>
      <c r="AJ35" s="21"/>
      <c r="AK35" s="21"/>
      <c r="AL35" s="21"/>
      <c r="AM35" s="21"/>
      <c r="AN35" s="21"/>
      <c r="AO35" s="21"/>
    </row>
    <row r="36" spans="1:41" ht="114" customHeight="1" thickBot="1" x14ac:dyDescent="0.25">
      <c r="A36" s="340"/>
      <c r="B36" s="342"/>
      <c r="C36" s="24" t="s">
        <v>61</v>
      </c>
      <c r="D36" s="222">
        <v>32</v>
      </c>
      <c r="E36" s="25"/>
      <c r="F36" s="25"/>
      <c r="G36" s="26"/>
      <c r="H36" s="26"/>
      <c r="I36" s="26"/>
      <c r="J36" s="26"/>
      <c r="K36" s="26"/>
      <c r="L36" s="26"/>
      <c r="M36" s="26"/>
      <c r="N36" s="26"/>
      <c r="O36" s="26"/>
      <c r="P36" s="222">
        <f>SUM(D36:O36)</f>
        <v>32</v>
      </c>
      <c r="Q36" s="356"/>
      <c r="R36" s="357"/>
      <c r="S36" s="357"/>
      <c r="T36" s="358"/>
      <c r="U36" s="315"/>
      <c r="V36" s="315"/>
      <c r="W36" s="315"/>
      <c r="X36" s="315"/>
      <c r="Y36" s="315"/>
      <c r="Z36" s="315"/>
      <c r="AA36" s="315"/>
      <c r="AB36" s="315"/>
      <c r="AC36" s="315"/>
      <c r="AD36" s="315"/>
      <c r="AE36" s="316"/>
      <c r="AG36" s="21"/>
      <c r="AH36" s="21"/>
      <c r="AI36" s="21"/>
      <c r="AJ36" s="21"/>
      <c r="AK36" s="21"/>
      <c r="AL36" s="21"/>
      <c r="AM36" s="21"/>
      <c r="AN36" s="21"/>
      <c r="AO36" s="21"/>
    </row>
    <row r="37" spans="1:41" customFormat="1" ht="17.25" customHeight="1" thickBot="1" x14ac:dyDescent="0.25"/>
    <row r="38" spans="1:41" ht="45" customHeight="1" thickBot="1" x14ac:dyDescent="0.25">
      <c r="A38" s="282" t="s">
        <v>62</v>
      </c>
      <c r="B38" s="283"/>
      <c r="C38" s="283"/>
      <c r="D38" s="283"/>
      <c r="E38" s="283"/>
      <c r="F38" s="283"/>
      <c r="G38" s="283"/>
      <c r="H38" s="283"/>
      <c r="I38" s="283"/>
      <c r="J38" s="283"/>
      <c r="K38" s="283"/>
      <c r="L38" s="283"/>
      <c r="M38" s="283"/>
      <c r="N38" s="283"/>
      <c r="O38" s="283"/>
      <c r="P38" s="283"/>
      <c r="Q38" s="283"/>
      <c r="R38" s="283"/>
      <c r="S38" s="283"/>
      <c r="T38" s="283"/>
      <c r="U38" s="283"/>
      <c r="V38" s="283"/>
      <c r="W38" s="283"/>
      <c r="X38" s="283"/>
      <c r="Y38" s="283"/>
      <c r="Z38" s="283"/>
      <c r="AA38" s="283"/>
      <c r="AB38" s="283"/>
      <c r="AC38" s="283"/>
      <c r="AD38" s="283"/>
      <c r="AE38" s="284"/>
      <c r="AG38" s="21"/>
      <c r="AH38" s="21"/>
      <c r="AI38" s="21"/>
      <c r="AJ38" s="21"/>
      <c r="AK38" s="21"/>
      <c r="AL38" s="21"/>
      <c r="AM38" s="21"/>
      <c r="AN38" s="21"/>
      <c r="AO38" s="21"/>
    </row>
    <row r="39" spans="1:41" ht="26" customHeight="1" x14ac:dyDescent="0.2">
      <c r="A39" s="343" t="s">
        <v>63</v>
      </c>
      <c r="B39" s="317" t="s">
        <v>64</v>
      </c>
      <c r="C39" s="348" t="s">
        <v>65</v>
      </c>
      <c r="D39" s="350" t="s">
        <v>66</v>
      </c>
      <c r="E39" s="351"/>
      <c r="F39" s="351"/>
      <c r="G39" s="351"/>
      <c r="H39" s="351"/>
      <c r="I39" s="351"/>
      <c r="J39" s="351"/>
      <c r="K39" s="351"/>
      <c r="L39" s="351"/>
      <c r="M39" s="351"/>
      <c r="N39" s="351"/>
      <c r="O39" s="351"/>
      <c r="P39" s="352"/>
      <c r="Q39" s="317" t="s">
        <v>67</v>
      </c>
      <c r="R39" s="317"/>
      <c r="S39" s="317"/>
      <c r="T39" s="317"/>
      <c r="U39" s="317"/>
      <c r="V39" s="317"/>
      <c r="W39" s="317"/>
      <c r="X39" s="317"/>
      <c r="Y39" s="317"/>
      <c r="Z39" s="317"/>
      <c r="AA39" s="317"/>
      <c r="AB39" s="317"/>
      <c r="AC39" s="317"/>
      <c r="AD39" s="317"/>
      <c r="AE39" s="318"/>
      <c r="AG39" s="21"/>
      <c r="AH39" s="21"/>
      <c r="AI39" s="21"/>
      <c r="AJ39" s="21"/>
      <c r="AK39" s="21"/>
      <c r="AL39" s="21"/>
      <c r="AM39" s="21"/>
      <c r="AN39" s="21"/>
      <c r="AO39" s="21"/>
    </row>
    <row r="40" spans="1:41" ht="26" customHeight="1" x14ac:dyDescent="0.2">
      <c r="A40" s="250"/>
      <c r="B40" s="235"/>
      <c r="C40" s="349"/>
      <c r="D40" s="104" t="s">
        <v>68</v>
      </c>
      <c r="E40" s="104" t="s">
        <v>69</v>
      </c>
      <c r="F40" s="104" t="s">
        <v>70</v>
      </c>
      <c r="G40" s="104" t="s">
        <v>71</v>
      </c>
      <c r="H40" s="104" t="s">
        <v>72</v>
      </c>
      <c r="I40" s="104" t="s">
        <v>73</v>
      </c>
      <c r="J40" s="104" t="s">
        <v>74</v>
      </c>
      <c r="K40" s="104" t="s">
        <v>75</v>
      </c>
      <c r="L40" s="104" t="s">
        <v>76</v>
      </c>
      <c r="M40" s="104" t="s">
        <v>77</v>
      </c>
      <c r="N40" s="104" t="s">
        <v>78</v>
      </c>
      <c r="O40" s="104" t="s">
        <v>79</v>
      </c>
      <c r="P40" s="104" t="s">
        <v>80</v>
      </c>
      <c r="Q40" s="322" t="s">
        <v>81</v>
      </c>
      <c r="R40" s="323"/>
      <c r="S40" s="323"/>
      <c r="T40" s="323"/>
      <c r="U40" s="323"/>
      <c r="V40" s="323"/>
      <c r="W40" s="323"/>
      <c r="X40" s="324"/>
      <c r="Y40" s="322" t="s">
        <v>82</v>
      </c>
      <c r="Z40" s="323"/>
      <c r="AA40" s="323"/>
      <c r="AB40" s="323"/>
      <c r="AC40" s="323"/>
      <c r="AD40" s="323"/>
      <c r="AE40" s="326"/>
      <c r="AG40" s="27"/>
      <c r="AH40" s="27"/>
      <c r="AI40" s="27"/>
      <c r="AJ40" s="27"/>
      <c r="AK40" s="27"/>
      <c r="AL40" s="27"/>
      <c r="AM40" s="27"/>
      <c r="AN40" s="27"/>
      <c r="AO40" s="27"/>
    </row>
    <row r="41" spans="1:41" ht="54" customHeight="1" x14ac:dyDescent="0.2">
      <c r="A41" s="344" t="s">
        <v>362</v>
      </c>
      <c r="B41" s="346">
        <v>15</v>
      </c>
      <c r="C41" s="31" t="s">
        <v>59</v>
      </c>
      <c r="D41" s="32">
        <v>0.13</v>
      </c>
      <c r="E41" s="32">
        <v>0.19</v>
      </c>
      <c r="F41" s="32">
        <v>0.21</v>
      </c>
      <c r="G41" s="32">
        <v>0.23</v>
      </c>
      <c r="H41" s="32">
        <v>0.24</v>
      </c>
      <c r="I41" s="32"/>
      <c r="J41" s="32"/>
      <c r="K41" s="32"/>
      <c r="L41" s="32"/>
      <c r="M41" s="32"/>
      <c r="N41" s="32"/>
      <c r="O41" s="32"/>
      <c r="P41" s="116">
        <f t="shared" ref="P41:P42" si="0">SUM(D41:O41)</f>
        <v>1</v>
      </c>
      <c r="Q41" s="333" t="s">
        <v>448</v>
      </c>
      <c r="R41" s="334"/>
      <c r="S41" s="334"/>
      <c r="T41" s="334"/>
      <c r="U41" s="334"/>
      <c r="V41" s="334"/>
      <c r="W41" s="334"/>
      <c r="X41" s="335"/>
      <c r="Y41" s="327" t="s">
        <v>449</v>
      </c>
      <c r="Z41" s="328"/>
      <c r="AA41" s="328"/>
      <c r="AB41" s="328"/>
      <c r="AC41" s="328"/>
      <c r="AD41" s="328"/>
      <c r="AE41" s="329"/>
      <c r="AG41" s="28"/>
      <c r="AH41" s="28"/>
      <c r="AI41" s="28"/>
      <c r="AJ41" s="28"/>
      <c r="AK41" s="28"/>
      <c r="AL41" s="28"/>
      <c r="AM41" s="28"/>
      <c r="AN41" s="28"/>
      <c r="AO41" s="28"/>
    </row>
    <row r="42" spans="1:41" ht="61.5" customHeight="1" thickBot="1" x14ac:dyDescent="0.25">
      <c r="A42" s="345"/>
      <c r="B42" s="347"/>
      <c r="C42" s="24" t="s">
        <v>61</v>
      </c>
      <c r="D42" s="33">
        <v>0.08</v>
      </c>
      <c r="E42" s="33"/>
      <c r="F42" s="33"/>
      <c r="G42" s="33"/>
      <c r="H42" s="33"/>
      <c r="I42" s="33"/>
      <c r="J42" s="33"/>
      <c r="K42" s="33"/>
      <c r="L42" s="33"/>
      <c r="M42" s="33"/>
      <c r="N42" s="33"/>
      <c r="O42" s="33"/>
      <c r="P42" s="117">
        <f t="shared" si="0"/>
        <v>0.08</v>
      </c>
      <c r="Q42" s="336"/>
      <c r="R42" s="337"/>
      <c r="S42" s="337"/>
      <c r="T42" s="337"/>
      <c r="U42" s="337"/>
      <c r="V42" s="337"/>
      <c r="W42" s="337"/>
      <c r="X42" s="338"/>
      <c r="Y42" s="330"/>
      <c r="Z42" s="331"/>
      <c r="AA42" s="331"/>
      <c r="AB42" s="331"/>
      <c r="AC42" s="331"/>
      <c r="AD42" s="331"/>
      <c r="AE42" s="332"/>
    </row>
    <row r="43" spans="1:41" ht="15" customHeight="1" x14ac:dyDescent="0.2">
      <c r="A43" s="2" t="s">
        <v>84</v>
      </c>
    </row>
    <row r="44" spans="1:41" x14ac:dyDescent="0.2">
      <c r="D44" s="150"/>
      <c r="E44" s="150"/>
      <c r="F44" s="150"/>
      <c r="G44" s="150"/>
      <c r="H44" s="150"/>
    </row>
    <row r="46" spans="1:41" x14ac:dyDescent="0.2">
      <c r="D46" s="150"/>
    </row>
  </sheetData>
  <mergeCells count="71">
    <mergeCell ref="Y40:AE40"/>
    <mergeCell ref="Y41:AE42"/>
    <mergeCell ref="Q41:X42"/>
    <mergeCell ref="A35:A36"/>
    <mergeCell ref="B35:B36"/>
    <mergeCell ref="A39:A40"/>
    <mergeCell ref="B39:B40"/>
    <mergeCell ref="A41:A42"/>
    <mergeCell ref="B41:B42"/>
    <mergeCell ref="A38:AE38"/>
    <mergeCell ref="Q40:X40"/>
    <mergeCell ref="C39:C40"/>
    <mergeCell ref="D39:P39"/>
    <mergeCell ref="Q35:T36"/>
    <mergeCell ref="U35:X36"/>
    <mergeCell ref="Y35:AB36"/>
    <mergeCell ref="AC35:AE36"/>
    <mergeCell ref="Q39:AE39"/>
    <mergeCell ref="D28:O28"/>
    <mergeCell ref="P28:P29"/>
    <mergeCell ref="A27:AE27"/>
    <mergeCell ref="U34:X34"/>
    <mergeCell ref="Y34:AB34"/>
    <mergeCell ref="A32:AE32"/>
    <mergeCell ref="Q33:AE33"/>
    <mergeCell ref="Q34:T34"/>
    <mergeCell ref="A33:A34"/>
    <mergeCell ref="B33:B34"/>
    <mergeCell ref="C33:C34"/>
    <mergeCell ref="D33:P33"/>
    <mergeCell ref="AC34:AE34"/>
    <mergeCell ref="A11:B13"/>
    <mergeCell ref="D7:H9"/>
    <mergeCell ref="A15:B15"/>
    <mergeCell ref="O7:P7"/>
    <mergeCell ref="C11:AE13"/>
    <mergeCell ref="C15:K15"/>
    <mergeCell ref="M7:N7"/>
    <mergeCell ref="O8:P8"/>
    <mergeCell ref="M9:N9"/>
    <mergeCell ref="O9:P9"/>
    <mergeCell ref="I7:J9"/>
    <mergeCell ref="K7:L9"/>
    <mergeCell ref="Y15:Z15"/>
    <mergeCell ref="A7:B9"/>
    <mergeCell ref="C7:C9"/>
    <mergeCell ref="M8:N8"/>
    <mergeCell ref="A1:A4"/>
    <mergeCell ref="B1:AA1"/>
    <mergeCell ref="B2:AA2"/>
    <mergeCell ref="B3:AA4"/>
    <mergeCell ref="AB1:AE1"/>
    <mergeCell ref="AB2:AE2"/>
    <mergeCell ref="AB3:AE3"/>
    <mergeCell ref="AB4:AE4"/>
    <mergeCell ref="C17:AE17"/>
    <mergeCell ref="Y28:AE29"/>
    <mergeCell ref="Y30:AE30"/>
    <mergeCell ref="B20:O20"/>
    <mergeCell ref="L15:Q15"/>
    <mergeCell ref="AA15:AE15"/>
    <mergeCell ref="R15:X15"/>
    <mergeCell ref="Q28:X29"/>
    <mergeCell ref="Q30:X30"/>
    <mergeCell ref="B30:C30"/>
    <mergeCell ref="A19:AE19"/>
    <mergeCell ref="P20:AE20"/>
    <mergeCell ref="C16:AB16"/>
    <mergeCell ref="B28:C29"/>
    <mergeCell ref="A28:A29"/>
    <mergeCell ref="A17:B17"/>
  </mergeCells>
  <dataValidations count="3">
    <dataValidation type="textLength" operator="lessThanOrEqual" allowBlank="1" showInputMessage="1" showErrorMessage="1" errorTitle="Máximo 2.000 caracteres" error="Máximo 2.000 caracteres" sqref="Q41 AC35 Q35 Y35" xr:uid="{00000000-0002-0000-0000-000000000000}">
      <formula1>2000</formula1>
    </dataValidation>
    <dataValidation type="textLength" operator="lessThanOrEqual" allowBlank="1" showInputMessage="1" showErrorMessage="1" errorTitle="Máximo 2.000 caracteres" error="Máximo 2.000 caracteres" promptTitle="2.000 caracteres" sqref="Q30:Q31" xr:uid="{00000000-0002-0000-0000-000001000000}">
      <formula1>2000</formula1>
    </dataValidation>
    <dataValidation type="list" allowBlank="1" showInputMessage="1" showErrorMessage="1" sqref="C7:C9" xr:uid="{00000000-0002-0000-0000-000002000000}">
      <formula1>$B$21:$M$21</formula1>
    </dataValidation>
  </dataValidations>
  <hyperlinks>
    <hyperlink ref="Y41" r:id="rId1" xr:uid="{12284938-40BE-0E48-9AFC-0F40D4ECA734}"/>
  </hyperlinks>
  <pageMargins left="0.25" right="0.25" top="0.75" bottom="0.75" header="0.3" footer="0.3"/>
  <pageSetup scale="19" orientation="landscape" r:id="rId2"/>
  <drawing r:id="rId3"/>
  <legacy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6"/>
  <sheetViews>
    <sheetView zoomScale="91" workbookViewId="0">
      <selection activeCell="C28" sqref="C28"/>
    </sheetView>
  </sheetViews>
  <sheetFormatPr baseColWidth="10" defaultColWidth="11.5" defaultRowHeight="14" x14ac:dyDescent="0.2"/>
  <cols>
    <col min="1" max="1" width="44.1640625" style="34" customWidth="1"/>
    <col min="2" max="2" width="61.83203125" style="34" customWidth="1"/>
    <col min="3" max="3" width="61.1640625" style="34" customWidth="1"/>
    <col min="4" max="4" width="81" style="34" customWidth="1"/>
    <col min="5" max="5" width="32.83203125" style="63" customWidth="1"/>
    <col min="6" max="6" width="19" style="34" customWidth="1"/>
    <col min="7" max="7" width="29.5" style="34" customWidth="1"/>
    <col min="8" max="8" width="36.33203125" style="34" customWidth="1"/>
    <col min="9" max="9" width="40" style="34" customWidth="1"/>
    <col min="10" max="16384" width="11.5" style="34"/>
  </cols>
  <sheetData>
    <row r="1" spans="1:9" s="51" customFormat="1" x14ac:dyDescent="0.2">
      <c r="A1" s="50" t="s">
        <v>173</v>
      </c>
      <c r="B1" s="50" t="s">
        <v>174</v>
      </c>
      <c r="C1" s="50" t="s">
        <v>175</v>
      </c>
      <c r="D1" s="50" t="s">
        <v>176</v>
      </c>
      <c r="E1" s="50" t="s">
        <v>177</v>
      </c>
      <c r="F1" s="50" t="s">
        <v>178</v>
      </c>
      <c r="G1" s="50" t="s">
        <v>179</v>
      </c>
      <c r="H1" s="50" t="s">
        <v>131</v>
      </c>
      <c r="I1" s="50" t="s">
        <v>180</v>
      </c>
    </row>
    <row r="2" spans="1:9" s="51" customFormat="1" ht="15" x14ac:dyDescent="0.2">
      <c r="A2" s="52" t="s">
        <v>181</v>
      </c>
      <c r="B2" s="43" t="s">
        <v>182</v>
      </c>
      <c r="C2" s="52" t="s">
        <v>183</v>
      </c>
      <c r="D2" s="53" t="s">
        <v>184</v>
      </c>
      <c r="E2" s="45" t="s">
        <v>185</v>
      </c>
      <c r="F2" s="54" t="s">
        <v>186</v>
      </c>
      <c r="G2" s="55" t="s">
        <v>187</v>
      </c>
      <c r="H2" s="55" t="s">
        <v>188</v>
      </c>
      <c r="I2" s="54" t="s">
        <v>189</v>
      </c>
    </row>
    <row r="3" spans="1:9" ht="15" x14ac:dyDescent="0.2">
      <c r="A3" s="52" t="s">
        <v>190</v>
      </c>
      <c r="B3" s="43" t="s">
        <v>191</v>
      </c>
      <c r="C3" s="52" t="s">
        <v>192</v>
      </c>
      <c r="D3" s="56" t="s">
        <v>193</v>
      </c>
      <c r="E3" s="45" t="s">
        <v>194</v>
      </c>
      <c r="F3" s="54" t="s">
        <v>195</v>
      </c>
      <c r="G3" s="55" t="s">
        <v>196</v>
      </c>
      <c r="H3" s="55" t="s">
        <v>140</v>
      </c>
      <c r="I3" s="54" t="s">
        <v>197</v>
      </c>
    </row>
    <row r="4" spans="1:9" ht="15" x14ac:dyDescent="0.2">
      <c r="A4" s="52" t="s">
        <v>198</v>
      </c>
      <c r="B4" s="43" t="s">
        <v>199</v>
      </c>
      <c r="C4" s="52" t="s">
        <v>200</v>
      </c>
      <c r="D4" s="56" t="s">
        <v>201</v>
      </c>
      <c r="E4" s="45" t="s">
        <v>202</v>
      </c>
      <c r="F4" s="54" t="s">
        <v>203</v>
      </c>
      <c r="G4" s="55" t="s">
        <v>204</v>
      </c>
      <c r="H4" s="55" t="s">
        <v>135</v>
      </c>
      <c r="I4" s="54" t="s">
        <v>205</v>
      </c>
    </row>
    <row r="5" spans="1:9" ht="15" x14ac:dyDescent="0.2">
      <c r="A5" s="52" t="s">
        <v>206</v>
      </c>
      <c r="B5" s="43" t="s">
        <v>207</v>
      </c>
      <c r="C5" s="52" t="s">
        <v>208</v>
      </c>
      <c r="D5" s="56" t="s">
        <v>209</v>
      </c>
      <c r="E5" s="45" t="s">
        <v>210</v>
      </c>
      <c r="F5" s="54" t="s">
        <v>211</v>
      </c>
      <c r="G5" s="55" t="s">
        <v>212</v>
      </c>
      <c r="H5" s="55" t="s">
        <v>136</v>
      </c>
      <c r="I5" s="54" t="s">
        <v>213</v>
      </c>
    </row>
    <row r="6" spans="1:9" ht="30" x14ac:dyDescent="0.2">
      <c r="A6" s="52" t="s">
        <v>214</v>
      </c>
      <c r="B6" s="43" t="s">
        <v>215</v>
      </c>
      <c r="C6" s="52" t="s">
        <v>216</v>
      </c>
      <c r="D6" s="56" t="s">
        <v>217</v>
      </c>
      <c r="E6" s="45" t="s">
        <v>218</v>
      </c>
      <c r="G6" s="55" t="s">
        <v>219</v>
      </c>
      <c r="H6" s="55" t="s">
        <v>137</v>
      </c>
      <c r="I6" s="54" t="s">
        <v>220</v>
      </c>
    </row>
    <row r="7" spans="1:9" ht="15" x14ac:dyDescent="0.2">
      <c r="B7" s="43" t="s">
        <v>221</v>
      </c>
      <c r="C7" s="52" t="s">
        <v>222</v>
      </c>
      <c r="D7" s="56" t="s">
        <v>223</v>
      </c>
      <c r="E7" s="54" t="s">
        <v>224</v>
      </c>
      <c r="G7" s="45" t="s">
        <v>146</v>
      </c>
      <c r="H7" s="55" t="s">
        <v>138</v>
      </c>
      <c r="I7" s="54" t="s">
        <v>225</v>
      </c>
    </row>
    <row r="8" spans="1:9" ht="30" x14ac:dyDescent="0.2">
      <c r="A8" s="57"/>
      <c r="B8" s="43" t="s">
        <v>226</v>
      </c>
      <c r="C8" s="52" t="s">
        <v>227</v>
      </c>
      <c r="D8" s="56" t="s">
        <v>228</v>
      </c>
      <c r="E8" s="54" t="s">
        <v>229</v>
      </c>
      <c r="I8" s="54" t="s">
        <v>230</v>
      </c>
    </row>
    <row r="9" spans="1:9" ht="32" customHeight="1" x14ac:dyDescent="0.2">
      <c r="A9" s="57"/>
      <c r="B9" s="43" t="s">
        <v>231</v>
      </c>
      <c r="C9" s="52" t="s">
        <v>232</v>
      </c>
      <c r="D9" s="56" t="s">
        <v>233</v>
      </c>
      <c r="E9" s="54" t="s">
        <v>234</v>
      </c>
      <c r="I9" s="54" t="s">
        <v>235</v>
      </c>
    </row>
    <row r="10" spans="1:9" ht="15" x14ac:dyDescent="0.2">
      <c r="A10" s="57"/>
      <c r="B10" s="43" t="s">
        <v>236</v>
      </c>
      <c r="C10" s="52" t="s">
        <v>237</v>
      </c>
      <c r="D10" s="56" t="s">
        <v>238</v>
      </c>
      <c r="E10" s="54" t="s">
        <v>239</v>
      </c>
      <c r="I10" s="54" t="s">
        <v>240</v>
      </c>
    </row>
    <row r="11" spans="1:9" ht="15" x14ac:dyDescent="0.2">
      <c r="A11" s="57"/>
      <c r="B11" s="43" t="s">
        <v>241</v>
      </c>
      <c r="C11" s="52" t="s">
        <v>242</v>
      </c>
      <c r="D11" s="56" t="s">
        <v>243</v>
      </c>
      <c r="E11" s="54" t="s">
        <v>244</v>
      </c>
      <c r="I11" s="54" t="s">
        <v>245</v>
      </c>
    </row>
    <row r="12" spans="1:9" ht="15" x14ac:dyDescent="0.2">
      <c r="A12" s="57"/>
      <c r="B12" s="43" t="s">
        <v>246</v>
      </c>
      <c r="C12" s="52" t="s">
        <v>247</v>
      </c>
      <c r="D12" s="56" t="s">
        <v>248</v>
      </c>
      <c r="E12" s="54" t="s">
        <v>249</v>
      </c>
      <c r="I12" s="54" t="s">
        <v>250</v>
      </c>
    </row>
    <row r="13" spans="1:9" ht="15" x14ac:dyDescent="0.2">
      <c r="A13" s="57"/>
      <c r="B13" s="149" t="s">
        <v>251</v>
      </c>
      <c r="D13" s="56" t="s">
        <v>252</v>
      </c>
      <c r="E13" s="54" t="s">
        <v>253</v>
      </c>
      <c r="I13" s="54" t="s">
        <v>254</v>
      </c>
    </row>
    <row r="14" spans="1:9" ht="15" x14ac:dyDescent="0.2">
      <c r="A14" s="57"/>
      <c r="B14" s="43" t="s">
        <v>255</v>
      </c>
      <c r="C14" s="57"/>
      <c r="D14" s="56" t="s">
        <v>256</v>
      </c>
      <c r="E14" s="54" t="s">
        <v>257</v>
      </c>
    </row>
    <row r="15" spans="1:9" ht="15" x14ac:dyDescent="0.2">
      <c r="A15" s="57"/>
      <c r="B15" s="43" t="s">
        <v>258</v>
      </c>
      <c r="C15" s="57"/>
      <c r="D15" s="56" t="s">
        <v>259</v>
      </c>
      <c r="E15" s="54" t="s">
        <v>260</v>
      </c>
    </row>
    <row r="16" spans="1:9" ht="15" x14ac:dyDescent="0.2">
      <c r="A16" s="57"/>
      <c r="B16" s="43" t="s">
        <v>261</v>
      </c>
      <c r="C16" s="57"/>
      <c r="D16" s="56" t="s">
        <v>262</v>
      </c>
      <c r="E16" s="58"/>
    </row>
    <row r="17" spans="1:5" ht="15" x14ac:dyDescent="0.2">
      <c r="A17" s="57"/>
      <c r="B17" s="43" t="s">
        <v>263</v>
      </c>
      <c r="C17" s="57"/>
      <c r="D17" s="56" t="s">
        <v>264</v>
      </c>
      <c r="E17" s="58"/>
    </row>
    <row r="18" spans="1:5" ht="15" x14ac:dyDescent="0.2">
      <c r="A18" s="57"/>
      <c r="B18" s="43" t="s">
        <v>265</v>
      </c>
      <c r="C18" s="57"/>
      <c r="D18" s="56" t="s">
        <v>266</v>
      </c>
      <c r="E18" s="58"/>
    </row>
    <row r="19" spans="1:5" ht="15" x14ac:dyDescent="0.2">
      <c r="A19" s="57"/>
      <c r="B19" s="43" t="s">
        <v>267</v>
      </c>
      <c r="C19" s="57"/>
      <c r="D19" s="56" t="s">
        <v>268</v>
      </c>
      <c r="E19" s="58"/>
    </row>
    <row r="20" spans="1:5" ht="15" x14ac:dyDescent="0.2">
      <c r="A20" s="57"/>
      <c r="B20" s="43" t="s">
        <v>269</v>
      </c>
      <c r="C20" s="57"/>
      <c r="D20" s="56" t="s">
        <v>270</v>
      </c>
      <c r="E20" s="58"/>
    </row>
    <row r="21" spans="1:5" ht="15" x14ac:dyDescent="0.2">
      <c r="B21" s="43" t="s">
        <v>271</v>
      </c>
      <c r="D21" s="56" t="s">
        <v>272</v>
      </c>
      <c r="E21" s="58"/>
    </row>
    <row r="22" spans="1:5" ht="15" x14ac:dyDescent="0.2">
      <c r="B22" s="43" t="s">
        <v>273</v>
      </c>
      <c r="D22" s="56" t="s">
        <v>274</v>
      </c>
      <c r="E22" s="58"/>
    </row>
    <row r="23" spans="1:5" ht="15" x14ac:dyDescent="0.2">
      <c r="B23" s="43" t="s">
        <v>275</v>
      </c>
      <c r="D23" s="56" t="s">
        <v>276</v>
      </c>
      <c r="E23" s="58"/>
    </row>
    <row r="24" spans="1:5" x14ac:dyDescent="0.2">
      <c r="D24" s="59" t="s">
        <v>277</v>
      </c>
      <c r="E24" s="59" t="s">
        <v>278</v>
      </c>
    </row>
    <row r="25" spans="1:5" x14ac:dyDescent="0.2">
      <c r="D25" s="60" t="s">
        <v>279</v>
      </c>
      <c r="E25" s="54" t="s">
        <v>280</v>
      </c>
    </row>
    <row r="26" spans="1:5" x14ac:dyDescent="0.2">
      <c r="D26" s="60" t="s">
        <v>281</v>
      </c>
      <c r="E26" s="54" t="s">
        <v>282</v>
      </c>
    </row>
    <row r="27" spans="1:5" x14ac:dyDescent="0.2">
      <c r="D27" s="480" t="s">
        <v>283</v>
      </c>
      <c r="E27" s="54" t="s">
        <v>284</v>
      </c>
    </row>
    <row r="28" spans="1:5" x14ac:dyDescent="0.2">
      <c r="D28" s="481"/>
      <c r="E28" s="54" t="s">
        <v>285</v>
      </c>
    </row>
    <row r="29" spans="1:5" x14ac:dyDescent="0.2">
      <c r="D29" s="481"/>
      <c r="E29" s="54" t="s">
        <v>286</v>
      </c>
    </row>
    <row r="30" spans="1:5" x14ac:dyDescent="0.2">
      <c r="D30" s="482"/>
      <c r="E30" s="54" t="s">
        <v>287</v>
      </c>
    </row>
    <row r="31" spans="1:5" x14ac:dyDescent="0.2">
      <c r="D31" s="60" t="s">
        <v>288</v>
      </c>
      <c r="E31" s="54" t="s">
        <v>289</v>
      </c>
    </row>
    <row r="32" spans="1:5" x14ac:dyDescent="0.2">
      <c r="D32" s="60" t="s">
        <v>290</v>
      </c>
      <c r="E32" s="54" t="s">
        <v>291</v>
      </c>
    </row>
    <row r="33" spans="4:5" x14ac:dyDescent="0.2">
      <c r="D33" s="60" t="s">
        <v>292</v>
      </c>
      <c r="E33" s="54" t="s">
        <v>293</v>
      </c>
    </row>
    <row r="34" spans="4:5" x14ac:dyDescent="0.2">
      <c r="D34" s="60" t="s">
        <v>294</v>
      </c>
      <c r="E34" s="54" t="s">
        <v>295</v>
      </c>
    </row>
    <row r="35" spans="4:5" x14ac:dyDescent="0.2">
      <c r="D35" s="60" t="s">
        <v>296</v>
      </c>
      <c r="E35" s="54" t="s">
        <v>297</v>
      </c>
    </row>
    <row r="36" spans="4:5" x14ac:dyDescent="0.2">
      <c r="D36" s="60" t="s">
        <v>298</v>
      </c>
      <c r="E36" s="54" t="s">
        <v>299</v>
      </c>
    </row>
    <row r="37" spans="4:5" x14ac:dyDescent="0.2">
      <c r="D37" s="60" t="s">
        <v>300</v>
      </c>
      <c r="E37" s="54" t="s">
        <v>301</v>
      </c>
    </row>
    <row r="38" spans="4:5" x14ac:dyDescent="0.2">
      <c r="D38" s="60" t="s">
        <v>302</v>
      </c>
      <c r="E38" s="54" t="s">
        <v>303</v>
      </c>
    </row>
    <row r="39" spans="4:5" x14ac:dyDescent="0.2">
      <c r="D39" s="61" t="s">
        <v>304</v>
      </c>
      <c r="E39" s="54" t="s">
        <v>305</v>
      </c>
    </row>
    <row r="40" spans="4:5" x14ac:dyDescent="0.2">
      <c r="D40" s="61" t="s">
        <v>306</v>
      </c>
      <c r="E40" s="54" t="s">
        <v>307</v>
      </c>
    </row>
    <row r="41" spans="4:5" x14ac:dyDescent="0.2">
      <c r="D41" s="60" t="s">
        <v>308</v>
      </c>
      <c r="E41" s="54" t="s">
        <v>309</v>
      </c>
    </row>
    <row r="42" spans="4:5" x14ac:dyDescent="0.2">
      <c r="D42" s="60" t="s">
        <v>310</v>
      </c>
      <c r="E42" s="54" t="s">
        <v>311</v>
      </c>
    </row>
    <row r="43" spans="4:5" x14ac:dyDescent="0.2">
      <c r="D43" s="61" t="s">
        <v>312</v>
      </c>
      <c r="E43" s="54" t="s">
        <v>313</v>
      </c>
    </row>
    <row r="44" spans="4:5" x14ac:dyDescent="0.2">
      <c r="D44" s="62" t="s">
        <v>314</v>
      </c>
      <c r="E44" s="54" t="s">
        <v>315</v>
      </c>
    </row>
    <row r="45" spans="4:5" x14ac:dyDescent="0.2">
      <c r="D45" s="56" t="s">
        <v>316</v>
      </c>
      <c r="E45" s="54" t="s">
        <v>317</v>
      </c>
    </row>
    <row r="46" spans="4:5" x14ac:dyDescent="0.2">
      <c r="D46" s="56" t="s">
        <v>318</v>
      </c>
      <c r="E46" s="54" t="s">
        <v>319</v>
      </c>
    </row>
    <row r="47" spans="4:5" x14ac:dyDescent="0.2">
      <c r="D47" s="56" t="s">
        <v>320</v>
      </c>
      <c r="E47" s="54" t="s">
        <v>321</v>
      </c>
    </row>
    <row r="48" spans="4:5" x14ac:dyDescent="0.2">
      <c r="D48" s="56" t="s">
        <v>322</v>
      </c>
      <c r="E48" s="54" t="s">
        <v>323</v>
      </c>
    </row>
    <row r="49" spans="4:4" x14ac:dyDescent="0.2">
      <c r="D49" s="59" t="s">
        <v>324</v>
      </c>
    </row>
    <row r="50" spans="4:4" x14ac:dyDescent="0.2">
      <c r="D50" s="56" t="s">
        <v>325</v>
      </c>
    </row>
    <row r="51" spans="4:4" x14ac:dyDescent="0.2">
      <c r="D51" s="56" t="s">
        <v>326</v>
      </c>
    </row>
    <row r="52" spans="4:4" x14ac:dyDescent="0.2">
      <c r="D52" s="59" t="s">
        <v>327</v>
      </c>
    </row>
    <row r="53" spans="4:4" x14ac:dyDescent="0.2">
      <c r="D53" s="62" t="s">
        <v>328</v>
      </c>
    </row>
    <row r="54" spans="4:4" x14ac:dyDescent="0.2">
      <c r="D54" s="62" t="s">
        <v>329</v>
      </c>
    </row>
    <row r="55" spans="4:4" x14ac:dyDescent="0.2">
      <c r="D55" s="62" t="s">
        <v>330</v>
      </c>
    </row>
    <row r="56" spans="4:4" x14ac:dyDescent="0.2">
      <c r="D56" s="62" t="s">
        <v>331</v>
      </c>
    </row>
  </sheetData>
  <mergeCells count="1">
    <mergeCell ref="D27:D30"/>
  </mergeCells>
  <pageMargins left="0.7" right="0.7" top="0.75" bottom="0.75" header="0.3" footer="0.3"/>
  <pageSetup scale="27"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1A604-6870-B54C-9474-42899930B4F6}">
  <sheetPr>
    <tabColor theme="7" tint="0.39997558519241921"/>
    <pageSetUpPr fitToPage="1"/>
  </sheetPr>
  <dimension ref="A1:AO45"/>
  <sheetViews>
    <sheetView showGridLines="0" topLeftCell="N35" zoomScale="70" zoomScaleNormal="70" workbookViewId="0">
      <selection activeCell="Q33" sqref="Q33:AE33"/>
    </sheetView>
  </sheetViews>
  <sheetFormatPr baseColWidth="10" defaultColWidth="10.83203125" defaultRowHeight="15" x14ac:dyDescent="0.2"/>
  <cols>
    <col min="1" max="1" width="38.5" style="2" customWidth="1"/>
    <col min="2" max="2" width="20.5" style="2" customWidth="1"/>
    <col min="3" max="14" width="20.6640625" style="2" customWidth="1"/>
    <col min="15" max="15" width="20.5" style="2" customWidth="1"/>
    <col min="16" max="16" width="32.5" style="2" customWidth="1"/>
    <col min="17" max="17" width="18.1640625" style="2" customWidth="1"/>
    <col min="18" max="18" width="20" style="2" customWidth="1"/>
    <col min="19" max="27" width="18.1640625" style="2" customWidth="1"/>
    <col min="28" max="28" width="22.6640625" style="2" customWidth="1"/>
    <col min="29" max="29" width="19" style="2" customWidth="1"/>
    <col min="30" max="30" width="19.5" style="2" customWidth="1"/>
    <col min="31" max="31" width="20.5" style="2" customWidth="1"/>
    <col min="32" max="32" width="22.83203125" style="2" customWidth="1"/>
    <col min="33" max="33" width="18.5" style="2" bestFit="1" customWidth="1"/>
    <col min="34" max="34" width="8.5" style="2" customWidth="1"/>
    <col min="35" max="35" width="18.5" style="2" bestFit="1" customWidth="1"/>
    <col min="36" max="36" width="5.6640625" style="2" customWidth="1"/>
    <col min="37" max="37" width="18.5" style="2" bestFit="1" customWidth="1"/>
    <col min="38" max="38" width="4.6640625" style="2" customWidth="1"/>
    <col min="39" max="39" width="23" style="2" bestFit="1" customWidth="1"/>
    <col min="40" max="40" width="10.83203125" style="2"/>
    <col min="41" max="41" width="18.5" style="2" bestFit="1" customWidth="1"/>
    <col min="42" max="42" width="16.1640625" style="2" customWidth="1"/>
    <col min="43" max="16384" width="10.83203125" style="2"/>
  </cols>
  <sheetData>
    <row r="1" spans="1:31" ht="32.25" customHeight="1" thickBot="1" x14ac:dyDescent="0.25">
      <c r="A1" s="253"/>
      <c r="B1" s="256" t="s">
        <v>0</v>
      </c>
      <c r="C1" s="257"/>
      <c r="D1" s="257"/>
      <c r="E1" s="257"/>
      <c r="F1" s="257"/>
      <c r="G1" s="257"/>
      <c r="H1" s="257"/>
      <c r="I1" s="257"/>
      <c r="J1" s="257"/>
      <c r="K1" s="257"/>
      <c r="L1" s="257"/>
      <c r="M1" s="257"/>
      <c r="N1" s="257"/>
      <c r="O1" s="257"/>
      <c r="P1" s="257"/>
      <c r="Q1" s="257"/>
      <c r="R1" s="257"/>
      <c r="S1" s="257"/>
      <c r="T1" s="257"/>
      <c r="U1" s="257"/>
      <c r="V1" s="257"/>
      <c r="W1" s="257"/>
      <c r="X1" s="257"/>
      <c r="Y1" s="257"/>
      <c r="Z1" s="257"/>
      <c r="AA1" s="258"/>
      <c r="AB1" s="265" t="s">
        <v>1</v>
      </c>
      <c r="AC1" s="266"/>
      <c r="AD1" s="266"/>
      <c r="AE1" s="267"/>
    </row>
    <row r="2" spans="1:31" ht="30.75" customHeight="1" thickBot="1" x14ac:dyDescent="0.25">
      <c r="A2" s="254"/>
      <c r="B2" s="256" t="s">
        <v>2</v>
      </c>
      <c r="C2" s="257"/>
      <c r="D2" s="257"/>
      <c r="E2" s="257"/>
      <c r="F2" s="257"/>
      <c r="G2" s="257"/>
      <c r="H2" s="257"/>
      <c r="I2" s="257"/>
      <c r="J2" s="257"/>
      <c r="K2" s="257"/>
      <c r="L2" s="257"/>
      <c r="M2" s="257"/>
      <c r="N2" s="257"/>
      <c r="O2" s="257"/>
      <c r="P2" s="257"/>
      <c r="Q2" s="257"/>
      <c r="R2" s="257"/>
      <c r="S2" s="257"/>
      <c r="T2" s="257"/>
      <c r="U2" s="257"/>
      <c r="V2" s="257"/>
      <c r="W2" s="257"/>
      <c r="X2" s="257"/>
      <c r="Y2" s="257"/>
      <c r="Z2" s="257"/>
      <c r="AA2" s="258"/>
      <c r="AB2" s="265" t="s">
        <v>332</v>
      </c>
      <c r="AC2" s="266"/>
      <c r="AD2" s="266"/>
      <c r="AE2" s="267"/>
    </row>
    <row r="3" spans="1:31" ht="24" customHeight="1" thickBot="1" x14ac:dyDescent="0.25">
      <c r="A3" s="254"/>
      <c r="B3" s="259" t="s">
        <v>3</v>
      </c>
      <c r="C3" s="260"/>
      <c r="D3" s="260"/>
      <c r="E3" s="260"/>
      <c r="F3" s="260"/>
      <c r="G3" s="260"/>
      <c r="H3" s="260"/>
      <c r="I3" s="260"/>
      <c r="J3" s="260"/>
      <c r="K3" s="260"/>
      <c r="L3" s="260"/>
      <c r="M3" s="260"/>
      <c r="N3" s="260"/>
      <c r="O3" s="260"/>
      <c r="P3" s="260"/>
      <c r="Q3" s="260"/>
      <c r="R3" s="260"/>
      <c r="S3" s="260"/>
      <c r="T3" s="260"/>
      <c r="U3" s="260"/>
      <c r="V3" s="260"/>
      <c r="W3" s="260"/>
      <c r="X3" s="260"/>
      <c r="Y3" s="260"/>
      <c r="Z3" s="260"/>
      <c r="AA3" s="261"/>
      <c r="AB3" s="265" t="s">
        <v>355</v>
      </c>
      <c r="AC3" s="266"/>
      <c r="AD3" s="266"/>
      <c r="AE3" s="267"/>
    </row>
    <row r="4" spans="1:31" ht="21.75" customHeight="1" thickBot="1" x14ac:dyDescent="0.25">
      <c r="A4" s="255"/>
      <c r="B4" s="262"/>
      <c r="C4" s="263"/>
      <c r="D4" s="263"/>
      <c r="E4" s="263"/>
      <c r="F4" s="263"/>
      <c r="G4" s="263"/>
      <c r="H4" s="263"/>
      <c r="I4" s="263"/>
      <c r="J4" s="263"/>
      <c r="K4" s="263"/>
      <c r="L4" s="263"/>
      <c r="M4" s="263"/>
      <c r="N4" s="263"/>
      <c r="O4" s="263"/>
      <c r="P4" s="263"/>
      <c r="Q4" s="263"/>
      <c r="R4" s="263"/>
      <c r="S4" s="263"/>
      <c r="T4" s="263"/>
      <c r="U4" s="263"/>
      <c r="V4" s="263"/>
      <c r="W4" s="263"/>
      <c r="X4" s="263"/>
      <c r="Y4" s="263"/>
      <c r="Z4" s="263"/>
      <c r="AA4" s="264"/>
      <c r="AB4" s="268" t="s">
        <v>4</v>
      </c>
      <c r="AC4" s="269"/>
      <c r="AD4" s="269"/>
      <c r="AE4" s="270"/>
    </row>
    <row r="5" spans="1:31" ht="9" customHeight="1" thickBot="1" x14ac:dyDescent="0.25">
      <c r="A5" s="3"/>
      <c r="B5" s="105"/>
      <c r="C5" s="106"/>
      <c r="D5" s="4"/>
      <c r="E5" s="4"/>
      <c r="F5" s="4"/>
      <c r="G5" s="4"/>
      <c r="H5" s="4"/>
      <c r="I5" s="4"/>
      <c r="J5" s="4"/>
      <c r="K5" s="4"/>
      <c r="L5" s="4"/>
      <c r="M5" s="4"/>
      <c r="N5" s="4"/>
      <c r="O5" s="4"/>
      <c r="P5" s="4"/>
      <c r="Q5" s="4"/>
      <c r="R5" s="4"/>
      <c r="S5" s="4"/>
      <c r="T5" s="4"/>
      <c r="U5" s="4"/>
      <c r="V5" s="4"/>
      <c r="W5" s="4"/>
      <c r="X5" s="4"/>
      <c r="Y5" s="4"/>
      <c r="Z5" s="5"/>
      <c r="AA5" s="4"/>
      <c r="AB5" s="4"/>
      <c r="AD5" s="7"/>
      <c r="AE5" s="8"/>
    </row>
    <row r="6" spans="1:31" ht="9" customHeight="1" thickBot="1" x14ac:dyDescent="0.25">
      <c r="A6" s="6"/>
      <c r="B6" s="4"/>
      <c r="C6" s="4"/>
      <c r="D6" s="4"/>
      <c r="E6" s="4"/>
      <c r="F6" s="4"/>
      <c r="G6" s="4"/>
      <c r="H6" s="4"/>
      <c r="I6" s="4"/>
      <c r="J6" s="4"/>
      <c r="K6" s="4"/>
      <c r="L6" s="4"/>
      <c r="M6" s="4"/>
      <c r="N6" s="4"/>
      <c r="O6" s="4"/>
      <c r="P6" s="4"/>
      <c r="Q6" s="4"/>
      <c r="R6" s="4"/>
      <c r="S6" s="4"/>
      <c r="T6" s="4"/>
      <c r="U6" s="4"/>
      <c r="V6" s="4"/>
      <c r="W6" s="4"/>
      <c r="X6" s="4"/>
      <c r="Y6" s="4"/>
      <c r="Z6" s="5"/>
      <c r="AA6" s="4"/>
      <c r="AB6" s="4"/>
      <c r="AD6" s="7"/>
      <c r="AE6" s="8"/>
    </row>
    <row r="7" spans="1:31" x14ac:dyDescent="0.2">
      <c r="A7" s="271" t="s">
        <v>5</v>
      </c>
      <c r="B7" s="272"/>
      <c r="C7" s="308" t="s">
        <v>20</v>
      </c>
      <c r="D7" s="271" t="s">
        <v>6</v>
      </c>
      <c r="E7" s="277"/>
      <c r="F7" s="277"/>
      <c r="G7" s="277"/>
      <c r="H7" s="272"/>
      <c r="I7" s="302">
        <v>45329</v>
      </c>
      <c r="J7" s="303"/>
      <c r="K7" s="271" t="s">
        <v>7</v>
      </c>
      <c r="L7" s="272"/>
      <c r="M7" s="294" t="s">
        <v>8</v>
      </c>
      <c r="N7" s="295"/>
      <c r="O7" s="280"/>
      <c r="P7" s="281"/>
      <c r="Q7" s="4"/>
      <c r="R7" s="4"/>
      <c r="S7" s="4"/>
      <c r="T7" s="4"/>
      <c r="U7" s="4"/>
      <c r="V7" s="4"/>
      <c r="W7" s="4"/>
      <c r="X7" s="4"/>
      <c r="Y7" s="4"/>
      <c r="Z7" s="5"/>
      <c r="AA7" s="4"/>
      <c r="AB7" s="4"/>
      <c r="AD7" s="7"/>
      <c r="AE7" s="8"/>
    </row>
    <row r="8" spans="1:31" x14ac:dyDescent="0.2">
      <c r="A8" s="273"/>
      <c r="B8" s="274"/>
      <c r="C8" s="309"/>
      <c r="D8" s="273"/>
      <c r="E8" s="278"/>
      <c r="F8" s="278"/>
      <c r="G8" s="278"/>
      <c r="H8" s="274"/>
      <c r="I8" s="304"/>
      <c r="J8" s="305"/>
      <c r="K8" s="273"/>
      <c r="L8" s="274"/>
      <c r="M8" s="311" t="s">
        <v>9</v>
      </c>
      <c r="N8" s="312"/>
      <c r="O8" s="296"/>
      <c r="P8" s="297"/>
      <c r="Q8" s="4"/>
      <c r="R8" s="4"/>
      <c r="S8" s="4"/>
      <c r="T8" s="4"/>
      <c r="U8" s="4"/>
      <c r="V8" s="4"/>
      <c r="W8" s="4"/>
      <c r="X8" s="4"/>
      <c r="Y8" s="4"/>
      <c r="Z8" s="5"/>
      <c r="AA8" s="4"/>
      <c r="AB8" s="4"/>
      <c r="AD8" s="7"/>
      <c r="AE8" s="8"/>
    </row>
    <row r="9" spans="1:31" ht="16" thickBot="1" x14ac:dyDescent="0.25">
      <c r="A9" s="275"/>
      <c r="B9" s="276"/>
      <c r="C9" s="310"/>
      <c r="D9" s="275"/>
      <c r="E9" s="279"/>
      <c r="F9" s="279"/>
      <c r="G9" s="279"/>
      <c r="H9" s="276"/>
      <c r="I9" s="306"/>
      <c r="J9" s="307"/>
      <c r="K9" s="275"/>
      <c r="L9" s="276"/>
      <c r="M9" s="298" t="s">
        <v>10</v>
      </c>
      <c r="N9" s="299"/>
      <c r="O9" s="300" t="s">
        <v>428</v>
      </c>
      <c r="P9" s="301"/>
      <c r="Q9" s="4"/>
      <c r="R9" s="4"/>
      <c r="S9" s="4"/>
      <c r="T9" s="4"/>
      <c r="U9" s="4"/>
      <c r="V9" s="4"/>
      <c r="W9" s="4"/>
      <c r="X9" s="4"/>
      <c r="Y9" s="4"/>
      <c r="Z9" s="5"/>
      <c r="AA9" s="4"/>
      <c r="AB9" s="4"/>
      <c r="AD9" s="7"/>
      <c r="AE9" s="8"/>
    </row>
    <row r="10" spans="1:31" ht="15" customHeight="1" thickBot="1" x14ac:dyDescent="0.25">
      <c r="A10" s="77"/>
      <c r="B10" s="78"/>
      <c r="C10" s="78"/>
      <c r="D10" s="9"/>
      <c r="E10" s="9"/>
      <c r="F10" s="9"/>
      <c r="G10" s="9"/>
      <c r="H10" s="9"/>
      <c r="I10" s="74"/>
      <c r="J10" s="74"/>
      <c r="K10" s="9"/>
      <c r="L10" s="9"/>
      <c r="M10" s="75"/>
      <c r="N10" s="75"/>
      <c r="O10" s="76"/>
      <c r="P10" s="76"/>
      <c r="Q10" s="78"/>
      <c r="R10" s="78"/>
      <c r="S10" s="78"/>
      <c r="T10" s="78"/>
      <c r="U10" s="78"/>
      <c r="V10" s="78"/>
      <c r="W10" s="78"/>
      <c r="X10" s="78"/>
      <c r="Y10" s="78"/>
      <c r="Z10" s="79"/>
      <c r="AA10" s="78"/>
      <c r="AB10" s="78"/>
      <c r="AD10" s="80"/>
      <c r="AE10" s="81"/>
    </row>
    <row r="11" spans="1:31" ht="15" customHeight="1" x14ac:dyDescent="0.2">
      <c r="A11" s="271" t="s">
        <v>11</v>
      </c>
      <c r="B11" s="272"/>
      <c r="C11" s="282" t="s">
        <v>357</v>
      </c>
      <c r="D11" s="283"/>
      <c r="E11" s="283"/>
      <c r="F11" s="283"/>
      <c r="G11" s="283"/>
      <c r="H11" s="283"/>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4"/>
    </row>
    <row r="12" spans="1:31" ht="15" customHeight="1" x14ac:dyDescent="0.2">
      <c r="A12" s="273"/>
      <c r="B12" s="274"/>
      <c r="C12" s="285"/>
      <c r="D12" s="286"/>
      <c r="E12" s="286"/>
      <c r="F12" s="286"/>
      <c r="G12" s="286"/>
      <c r="H12" s="286"/>
      <c r="I12" s="286"/>
      <c r="J12" s="286"/>
      <c r="K12" s="286"/>
      <c r="L12" s="286"/>
      <c r="M12" s="286"/>
      <c r="N12" s="286"/>
      <c r="O12" s="286"/>
      <c r="P12" s="286"/>
      <c r="Q12" s="286"/>
      <c r="R12" s="286"/>
      <c r="S12" s="286"/>
      <c r="T12" s="286"/>
      <c r="U12" s="286"/>
      <c r="V12" s="286"/>
      <c r="W12" s="286"/>
      <c r="X12" s="286"/>
      <c r="Y12" s="286"/>
      <c r="Z12" s="286"/>
      <c r="AA12" s="286"/>
      <c r="AB12" s="286"/>
      <c r="AC12" s="286"/>
      <c r="AD12" s="286"/>
      <c r="AE12" s="287"/>
    </row>
    <row r="13" spans="1:31" ht="15" customHeight="1" thickBot="1" x14ac:dyDescent="0.25">
      <c r="A13" s="275"/>
      <c r="B13" s="276"/>
      <c r="C13" s="288"/>
      <c r="D13" s="289"/>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90"/>
    </row>
    <row r="14" spans="1:31" ht="9" customHeight="1" thickBot="1" x14ac:dyDescent="0.25">
      <c r="A14" s="11"/>
      <c r="B14" s="12"/>
      <c r="C14" s="13"/>
      <c r="D14" s="13"/>
      <c r="E14" s="13"/>
      <c r="F14" s="13"/>
      <c r="G14" s="13"/>
      <c r="H14" s="13"/>
      <c r="I14" s="13"/>
      <c r="J14" s="13"/>
      <c r="K14" s="13"/>
      <c r="L14" s="13"/>
      <c r="M14" s="14"/>
      <c r="N14" s="14"/>
      <c r="O14" s="14"/>
      <c r="P14" s="14"/>
      <c r="Q14" s="14"/>
      <c r="R14" s="15"/>
      <c r="S14" s="15"/>
      <c r="T14" s="15"/>
      <c r="U14" s="15"/>
      <c r="V14" s="15"/>
      <c r="W14" s="15"/>
      <c r="X14" s="15"/>
      <c r="Y14" s="9"/>
      <c r="Z14" s="9"/>
      <c r="AA14" s="9"/>
      <c r="AB14" s="9"/>
      <c r="AD14" s="9"/>
      <c r="AE14" s="10"/>
    </row>
    <row r="15" spans="1:31" ht="39" customHeight="1" thickBot="1" x14ac:dyDescent="0.25">
      <c r="A15" s="251" t="s">
        <v>12</v>
      </c>
      <c r="B15" s="252"/>
      <c r="C15" s="291" t="s">
        <v>358</v>
      </c>
      <c r="D15" s="292"/>
      <c r="E15" s="292"/>
      <c r="F15" s="292"/>
      <c r="G15" s="292"/>
      <c r="H15" s="292"/>
      <c r="I15" s="292"/>
      <c r="J15" s="292"/>
      <c r="K15" s="293"/>
      <c r="L15" s="242" t="s">
        <v>13</v>
      </c>
      <c r="M15" s="243"/>
      <c r="N15" s="243"/>
      <c r="O15" s="243"/>
      <c r="P15" s="243"/>
      <c r="Q15" s="244"/>
      <c r="R15" s="245" t="s">
        <v>359</v>
      </c>
      <c r="S15" s="246"/>
      <c r="T15" s="246"/>
      <c r="U15" s="246"/>
      <c r="V15" s="246"/>
      <c r="W15" s="246"/>
      <c r="X15" s="247"/>
      <c r="Y15" s="242" t="s">
        <v>14</v>
      </c>
      <c r="Z15" s="244"/>
      <c r="AA15" s="232" t="s">
        <v>360</v>
      </c>
      <c r="AB15" s="233"/>
      <c r="AC15" s="233"/>
      <c r="AD15" s="233"/>
      <c r="AE15" s="234"/>
    </row>
    <row r="16" spans="1:31" ht="9" customHeight="1" thickBot="1" x14ac:dyDescent="0.25">
      <c r="A16" s="6"/>
      <c r="B16" s="4"/>
      <c r="C16" s="249"/>
      <c r="D16" s="249"/>
      <c r="E16" s="249"/>
      <c r="F16" s="249"/>
      <c r="G16" s="249"/>
      <c r="H16" s="249"/>
      <c r="I16" s="249"/>
      <c r="J16" s="249"/>
      <c r="K16" s="249"/>
      <c r="L16" s="249"/>
      <c r="M16" s="249"/>
      <c r="N16" s="249"/>
      <c r="O16" s="249"/>
      <c r="P16" s="249"/>
      <c r="Q16" s="249"/>
      <c r="R16" s="249"/>
      <c r="S16" s="249"/>
      <c r="T16" s="249"/>
      <c r="U16" s="249"/>
      <c r="V16" s="249"/>
      <c r="W16" s="249"/>
      <c r="X16" s="249"/>
      <c r="Y16" s="249"/>
      <c r="Z16" s="249"/>
      <c r="AA16" s="249"/>
      <c r="AB16" s="249"/>
      <c r="AD16" s="7"/>
      <c r="AE16" s="8"/>
    </row>
    <row r="17" spans="1:33" s="16" customFormat="1" ht="37.5" customHeight="1" thickBot="1" x14ac:dyDescent="0.25">
      <c r="A17" s="251" t="s">
        <v>15</v>
      </c>
      <c r="B17" s="252"/>
      <c r="C17" s="232" t="s">
        <v>363</v>
      </c>
      <c r="D17" s="233"/>
      <c r="E17" s="233"/>
      <c r="F17" s="233"/>
      <c r="G17" s="233"/>
      <c r="H17" s="233"/>
      <c r="I17" s="233"/>
      <c r="J17" s="233"/>
      <c r="K17" s="233"/>
      <c r="L17" s="233"/>
      <c r="M17" s="233"/>
      <c r="N17" s="233"/>
      <c r="O17" s="233"/>
      <c r="P17" s="233"/>
      <c r="Q17" s="233"/>
      <c r="R17" s="233"/>
      <c r="S17" s="233"/>
      <c r="T17" s="233"/>
      <c r="U17" s="233"/>
      <c r="V17" s="233"/>
      <c r="W17" s="233"/>
      <c r="X17" s="233"/>
      <c r="Y17" s="233"/>
      <c r="Z17" s="233"/>
      <c r="AA17" s="233"/>
      <c r="AB17" s="233"/>
      <c r="AC17" s="233"/>
      <c r="AD17" s="233"/>
      <c r="AE17" s="234"/>
    </row>
    <row r="18" spans="1:33" ht="16.5" customHeight="1" thickBot="1" x14ac:dyDescent="0.25">
      <c r="A18" s="17"/>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D18" s="18"/>
      <c r="AE18" s="19"/>
    </row>
    <row r="19" spans="1:33" ht="32" customHeight="1" thickBot="1" x14ac:dyDescent="0.25">
      <c r="A19" s="242" t="s">
        <v>16</v>
      </c>
      <c r="B19" s="243"/>
      <c r="C19" s="243"/>
      <c r="D19" s="243"/>
      <c r="E19" s="243"/>
      <c r="F19" s="243"/>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4"/>
      <c r="AF19" s="20"/>
    </row>
    <row r="20" spans="1:33" ht="32" customHeight="1" thickBot="1" x14ac:dyDescent="0.25">
      <c r="A20" s="108" t="s">
        <v>17</v>
      </c>
      <c r="B20" s="239" t="s">
        <v>18</v>
      </c>
      <c r="C20" s="240"/>
      <c r="D20" s="240"/>
      <c r="E20" s="240"/>
      <c r="F20" s="240"/>
      <c r="G20" s="240"/>
      <c r="H20" s="240"/>
      <c r="I20" s="240"/>
      <c r="J20" s="240"/>
      <c r="K20" s="240"/>
      <c r="L20" s="240"/>
      <c r="M20" s="240"/>
      <c r="N20" s="240"/>
      <c r="O20" s="241"/>
      <c r="P20" s="242" t="s">
        <v>19</v>
      </c>
      <c r="Q20" s="243"/>
      <c r="R20" s="243"/>
      <c r="S20" s="243"/>
      <c r="T20" s="243"/>
      <c r="U20" s="243"/>
      <c r="V20" s="243"/>
      <c r="W20" s="243"/>
      <c r="X20" s="243"/>
      <c r="Y20" s="243"/>
      <c r="Z20" s="243"/>
      <c r="AA20" s="243"/>
      <c r="AB20" s="243"/>
      <c r="AC20" s="243"/>
      <c r="AD20" s="243"/>
      <c r="AE20" s="244"/>
      <c r="AF20" s="20"/>
    </row>
    <row r="21" spans="1:33" ht="32" customHeight="1" thickBot="1" x14ac:dyDescent="0.25">
      <c r="A21" s="77"/>
      <c r="B21" s="118" t="s">
        <v>20</v>
      </c>
      <c r="C21" s="119" t="s">
        <v>21</v>
      </c>
      <c r="D21" s="119" t="s">
        <v>22</v>
      </c>
      <c r="E21" s="119" t="s">
        <v>23</v>
      </c>
      <c r="F21" s="119" t="s">
        <v>24</v>
      </c>
      <c r="G21" s="119" t="s">
        <v>25</v>
      </c>
      <c r="H21" s="119" t="s">
        <v>26</v>
      </c>
      <c r="I21" s="119" t="s">
        <v>27</v>
      </c>
      <c r="J21" s="119" t="s">
        <v>28</v>
      </c>
      <c r="K21" s="119" t="s">
        <v>29</v>
      </c>
      <c r="L21" s="119" t="s">
        <v>30</v>
      </c>
      <c r="M21" s="119" t="s">
        <v>31</v>
      </c>
      <c r="N21" s="119" t="s">
        <v>32</v>
      </c>
      <c r="O21" s="120" t="s">
        <v>33</v>
      </c>
      <c r="P21" s="218"/>
      <c r="Q21" s="214" t="s">
        <v>20</v>
      </c>
      <c r="R21" s="109" t="s">
        <v>21</v>
      </c>
      <c r="S21" s="109" t="s">
        <v>22</v>
      </c>
      <c r="T21" s="109" t="s">
        <v>23</v>
      </c>
      <c r="U21" s="109" t="s">
        <v>24</v>
      </c>
      <c r="V21" s="109" t="s">
        <v>25</v>
      </c>
      <c r="W21" s="109" t="s">
        <v>26</v>
      </c>
      <c r="X21" s="109" t="s">
        <v>27</v>
      </c>
      <c r="Y21" s="109" t="s">
        <v>28</v>
      </c>
      <c r="Z21" s="109" t="s">
        <v>29</v>
      </c>
      <c r="AA21" s="109" t="s">
        <v>30</v>
      </c>
      <c r="AB21" s="109" t="s">
        <v>31</v>
      </c>
      <c r="AC21" s="109" t="s">
        <v>32</v>
      </c>
      <c r="AD21" s="147" t="s">
        <v>34</v>
      </c>
      <c r="AE21" s="147" t="s">
        <v>35</v>
      </c>
      <c r="AF21" s="1"/>
    </row>
    <row r="22" spans="1:33" ht="32" customHeight="1" x14ac:dyDescent="0.2">
      <c r="A22" s="144" t="s">
        <v>36</v>
      </c>
      <c r="B22" s="86"/>
      <c r="C22" s="84"/>
      <c r="D22" s="84"/>
      <c r="E22" s="84"/>
      <c r="F22" s="84"/>
      <c r="G22" s="84"/>
      <c r="H22" s="84"/>
      <c r="I22" s="84"/>
      <c r="J22" s="84"/>
      <c r="K22" s="84"/>
      <c r="L22" s="84"/>
      <c r="M22" s="84"/>
      <c r="N22" s="84">
        <f>SUM(B22:M22)</f>
        <v>0</v>
      </c>
      <c r="O22" s="87"/>
      <c r="P22" s="219" t="s">
        <v>37</v>
      </c>
      <c r="Q22" s="215">
        <v>91658667</v>
      </c>
      <c r="R22" s="212">
        <v>189067333</v>
      </c>
      <c r="S22" s="111"/>
      <c r="T22" s="111"/>
      <c r="U22" s="111"/>
      <c r="V22" s="111"/>
      <c r="W22" s="111"/>
      <c r="X22" s="111"/>
      <c r="Y22" s="111"/>
      <c r="Z22" s="111"/>
      <c r="AA22" s="111"/>
      <c r="AB22" s="111"/>
      <c r="AC22" s="111">
        <f>SUM(Q22:AB22)</f>
        <v>280726000</v>
      </c>
      <c r="AE22" s="112"/>
      <c r="AF22" s="1"/>
    </row>
    <row r="23" spans="1:33" ht="32" customHeight="1" x14ac:dyDescent="0.2">
      <c r="A23" s="145" t="s">
        <v>38</v>
      </c>
      <c r="B23" s="83"/>
      <c r="C23" s="82"/>
      <c r="D23" s="82"/>
      <c r="E23" s="82"/>
      <c r="F23" s="82"/>
      <c r="G23" s="82"/>
      <c r="H23" s="82"/>
      <c r="I23" s="82"/>
      <c r="J23" s="82"/>
      <c r="K23" s="82"/>
      <c r="L23" s="82"/>
      <c r="M23" s="82"/>
      <c r="N23" s="82">
        <f>SUM(B23:M23)</f>
        <v>0</v>
      </c>
      <c r="O23" s="96" t="str">
        <f>IFERROR(N23/(SUMIF(B23:M23,"&gt;0",B22:M22))," ")</f>
        <v xml:space="preserve"> </v>
      </c>
      <c r="P23" s="220" t="s">
        <v>39</v>
      </c>
      <c r="Q23" s="216"/>
      <c r="R23" s="82"/>
      <c r="S23" s="82"/>
      <c r="T23" s="82"/>
      <c r="U23" s="82"/>
      <c r="V23" s="82"/>
      <c r="W23" s="82"/>
      <c r="X23" s="82"/>
      <c r="Y23" s="82"/>
      <c r="Z23" s="82"/>
      <c r="AA23" s="82"/>
      <c r="AB23" s="82"/>
      <c r="AC23" s="82">
        <f>SUM(Q23:AB23)</f>
        <v>0</v>
      </c>
      <c r="AD23" s="82">
        <f>AC23/SUM(Q22:V22)</f>
        <v>0</v>
      </c>
      <c r="AE23" s="88">
        <f>AC23/AC22</f>
        <v>0</v>
      </c>
      <c r="AF23" s="1"/>
      <c r="AG23" s="213"/>
    </row>
    <row r="24" spans="1:33" ht="32" customHeight="1" x14ac:dyDescent="0.2">
      <c r="A24" s="145" t="s">
        <v>40</v>
      </c>
      <c r="B24" s="83"/>
      <c r="C24" s="82"/>
      <c r="D24" s="82"/>
      <c r="E24" s="82"/>
      <c r="F24" s="82"/>
      <c r="G24" s="82"/>
      <c r="H24" s="82"/>
      <c r="I24" s="82"/>
      <c r="J24" s="82"/>
      <c r="K24" s="82"/>
      <c r="L24" s="82"/>
      <c r="M24" s="82"/>
      <c r="N24" s="82">
        <f>SUM(B24:M24)</f>
        <v>0</v>
      </c>
      <c r="O24" s="85"/>
      <c r="P24" s="220" t="s">
        <v>36</v>
      </c>
      <c r="Q24" s="216"/>
      <c r="R24" s="82">
        <v>4296500</v>
      </c>
      <c r="S24" s="82">
        <v>26318000</v>
      </c>
      <c r="T24" s="82">
        <v>26318000</v>
      </c>
      <c r="U24" s="82">
        <v>26318000</v>
      </c>
      <c r="V24" s="82">
        <v>26318000</v>
      </c>
      <c r="W24" s="82">
        <v>26318000</v>
      </c>
      <c r="X24" s="82">
        <v>26318000</v>
      </c>
      <c r="Y24" s="82">
        <v>26318000</v>
      </c>
      <c r="Z24" s="82">
        <v>26318000</v>
      </c>
      <c r="AA24" s="82">
        <v>26318000</v>
      </c>
      <c r="AB24" s="82">
        <f>39566834+666</f>
        <v>39567500</v>
      </c>
      <c r="AC24" s="82">
        <f>SUM(Q24:AB24)</f>
        <v>280726000</v>
      </c>
      <c r="AD24" s="82"/>
      <c r="AE24" s="113"/>
      <c r="AF24" s="1"/>
      <c r="AG24" s="213"/>
    </row>
    <row r="25" spans="1:33" ht="32" customHeight="1" thickBot="1" x14ac:dyDescent="0.25">
      <c r="A25" s="146" t="s">
        <v>41</v>
      </c>
      <c r="B25" s="121"/>
      <c r="C25" s="122"/>
      <c r="D25" s="122"/>
      <c r="E25" s="122"/>
      <c r="F25" s="122"/>
      <c r="G25" s="122"/>
      <c r="H25" s="122"/>
      <c r="I25" s="122"/>
      <c r="J25" s="122"/>
      <c r="K25" s="122"/>
      <c r="L25" s="122"/>
      <c r="M25" s="122"/>
      <c r="N25" s="122">
        <f>SUM(B25:M25)</f>
        <v>0</v>
      </c>
      <c r="O25" s="123" t="str">
        <f>IFERROR(N25/(SUMIF(B25:M25,"&gt;0",B24:M24))," ")</f>
        <v xml:space="preserve"> </v>
      </c>
      <c r="P25" s="221" t="s">
        <v>41</v>
      </c>
      <c r="Q25" s="217"/>
      <c r="R25" s="122"/>
      <c r="S25" s="122"/>
      <c r="T25" s="122"/>
      <c r="U25" s="122"/>
      <c r="V25" s="122"/>
      <c r="W25" s="122"/>
      <c r="X25" s="122"/>
      <c r="Y25" s="122"/>
      <c r="Z25" s="122"/>
      <c r="AA25" s="122"/>
      <c r="AB25" s="122"/>
      <c r="AC25" s="122">
        <f>SUM(Q25:AB25)</f>
        <v>0</v>
      </c>
      <c r="AD25" s="122">
        <f>AC25/SUM(Q24:V24)</f>
        <v>0</v>
      </c>
      <c r="AE25" s="124">
        <f>AC25/AC24</f>
        <v>0</v>
      </c>
      <c r="AF25" s="1"/>
    </row>
    <row r="26" spans="1:33" customFormat="1" ht="16.5" customHeight="1" thickBot="1" x14ac:dyDescent="0.25"/>
    <row r="27" spans="1:33" ht="34" customHeight="1" x14ac:dyDescent="0.2">
      <c r="A27" s="319" t="s">
        <v>42</v>
      </c>
      <c r="B27" s="320"/>
      <c r="C27" s="320"/>
      <c r="D27" s="320"/>
      <c r="E27" s="320"/>
      <c r="F27" s="320"/>
      <c r="G27" s="320"/>
      <c r="H27" s="320"/>
      <c r="I27" s="320"/>
      <c r="J27" s="320"/>
      <c r="K27" s="320"/>
      <c r="L27" s="320"/>
      <c r="M27" s="320"/>
      <c r="N27" s="320"/>
      <c r="O27" s="320"/>
      <c r="P27" s="320"/>
      <c r="Q27" s="320"/>
      <c r="R27" s="320"/>
      <c r="S27" s="320"/>
      <c r="T27" s="320"/>
      <c r="U27" s="320"/>
      <c r="V27" s="320"/>
      <c r="W27" s="320"/>
      <c r="X27" s="320"/>
      <c r="Y27" s="320"/>
      <c r="Z27" s="320"/>
      <c r="AA27" s="320"/>
      <c r="AB27" s="320"/>
      <c r="AC27" s="320"/>
      <c r="AD27" s="320"/>
      <c r="AE27" s="321"/>
    </row>
    <row r="28" spans="1:33" ht="15" customHeight="1" x14ac:dyDescent="0.2">
      <c r="A28" s="250" t="s">
        <v>43</v>
      </c>
      <c r="B28" s="235" t="s">
        <v>44</v>
      </c>
      <c r="C28" s="235"/>
      <c r="D28" s="235" t="s">
        <v>45</v>
      </c>
      <c r="E28" s="235"/>
      <c r="F28" s="235"/>
      <c r="G28" s="235"/>
      <c r="H28" s="235"/>
      <c r="I28" s="235"/>
      <c r="J28" s="235"/>
      <c r="K28" s="235"/>
      <c r="L28" s="235"/>
      <c r="M28" s="235"/>
      <c r="N28" s="235"/>
      <c r="O28" s="235"/>
      <c r="P28" s="235" t="s">
        <v>32</v>
      </c>
      <c r="Q28" s="235" t="s">
        <v>46</v>
      </c>
      <c r="R28" s="235"/>
      <c r="S28" s="235"/>
      <c r="T28" s="235"/>
      <c r="U28" s="235"/>
      <c r="V28" s="235"/>
      <c r="W28" s="235"/>
      <c r="X28" s="235"/>
      <c r="Y28" s="235" t="s">
        <v>47</v>
      </c>
      <c r="Z28" s="235"/>
      <c r="AA28" s="235"/>
      <c r="AB28" s="235"/>
      <c r="AC28" s="235"/>
      <c r="AD28" s="235"/>
      <c r="AE28" s="236"/>
    </row>
    <row r="29" spans="1:33" ht="27" customHeight="1" x14ac:dyDescent="0.2">
      <c r="A29" s="250"/>
      <c r="B29" s="235"/>
      <c r="C29" s="235"/>
      <c r="D29" s="104" t="s">
        <v>20</v>
      </c>
      <c r="E29" s="104" t="s">
        <v>21</v>
      </c>
      <c r="F29" s="104" t="s">
        <v>22</v>
      </c>
      <c r="G29" s="104" t="s">
        <v>23</v>
      </c>
      <c r="H29" s="104" t="s">
        <v>24</v>
      </c>
      <c r="I29" s="104" t="s">
        <v>25</v>
      </c>
      <c r="J29" s="104" t="s">
        <v>26</v>
      </c>
      <c r="K29" s="104" t="s">
        <v>27</v>
      </c>
      <c r="L29" s="104" t="s">
        <v>28</v>
      </c>
      <c r="M29" s="104" t="s">
        <v>29</v>
      </c>
      <c r="N29" s="104" t="s">
        <v>30</v>
      </c>
      <c r="O29" s="104" t="s">
        <v>31</v>
      </c>
      <c r="P29" s="235"/>
      <c r="Q29" s="235"/>
      <c r="R29" s="235"/>
      <c r="S29" s="235"/>
      <c r="T29" s="235"/>
      <c r="U29" s="235"/>
      <c r="V29" s="235"/>
      <c r="W29" s="235"/>
      <c r="X29" s="235"/>
      <c r="Y29" s="235"/>
      <c r="Z29" s="235"/>
      <c r="AA29" s="235"/>
      <c r="AB29" s="235"/>
      <c r="AC29" s="235"/>
      <c r="AD29" s="235"/>
      <c r="AE29" s="236"/>
    </row>
    <row r="30" spans="1:33" ht="42" customHeight="1" thickBot="1" x14ac:dyDescent="0.25">
      <c r="A30" s="151"/>
      <c r="B30" s="359">
        <v>0</v>
      </c>
      <c r="C30" s="359"/>
      <c r="D30" s="107"/>
      <c r="E30" s="107"/>
      <c r="F30" s="107"/>
      <c r="G30" s="107"/>
      <c r="H30" s="107"/>
      <c r="I30" s="107"/>
      <c r="J30" s="107"/>
      <c r="K30" s="107"/>
      <c r="L30" s="107"/>
      <c r="M30" s="107"/>
      <c r="N30" s="107"/>
      <c r="O30" s="107"/>
      <c r="P30" s="115">
        <f>SUM(D30:O30)</f>
        <v>0</v>
      </c>
      <c r="Q30" s="360" t="s">
        <v>48</v>
      </c>
      <c r="R30" s="360"/>
      <c r="S30" s="360"/>
      <c r="T30" s="360"/>
      <c r="U30" s="360"/>
      <c r="V30" s="360"/>
      <c r="W30" s="360"/>
      <c r="X30" s="360"/>
      <c r="Y30" s="360" t="s">
        <v>49</v>
      </c>
      <c r="Z30" s="360"/>
      <c r="AA30" s="360"/>
      <c r="AB30" s="360"/>
      <c r="AC30" s="360"/>
      <c r="AD30" s="360"/>
      <c r="AE30" s="361"/>
    </row>
    <row r="31" spans="1:33" ht="12" customHeight="1" thickBot="1" x14ac:dyDescent="0.25">
      <c r="A31" s="125"/>
      <c r="B31" s="126"/>
      <c r="C31" s="126"/>
      <c r="D31" s="9"/>
      <c r="E31" s="9"/>
      <c r="F31" s="9"/>
      <c r="G31" s="9"/>
      <c r="H31" s="9"/>
      <c r="I31" s="9"/>
      <c r="J31" s="9"/>
      <c r="K31" s="9"/>
      <c r="L31" s="9"/>
      <c r="M31" s="9"/>
      <c r="N31" s="9"/>
      <c r="O31" s="9"/>
      <c r="P31" s="127"/>
      <c r="Q31" s="128"/>
      <c r="R31" s="128"/>
      <c r="S31" s="128"/>
      <c r="T31" s="128"/>
      <c r="U31" s="128"/>
      <c r="V31" s="128"/>
      <c r="W31" s="128"/>
      <c r="X31" s="128"/>
      <c r="Y31" s="128"/>
      <c r="Z31" s="128"/>
      <c r="AA31" s="128"/>
      <c r="AB31" s="128"/>
      <c r="AC31" s="128"/>
      <c r="AD31" s="128"/>
      <c r="AE31" s="129"/>
    </row>
    <row r="32" spans="1:33" ht="45" customHeight="1" x14ac:dyDescent="0.2">
      <c r="A32" s="282" t="s">
        <v>50</v>
      </c>
      <c r="B32" s="283"/>
      <c r="C32" s="283"/>
      <c r="D32" s="283"/>
      <c r="E32" s="283"/>
      <c r="F32" s="283"/>
      <c r="G32" s="283"/>
      <c r="H32" s="283"/>
      <c r="I32" s="283"/>
      <c r="J32" s="283"/>
      <c r="K32" s="283"/>
      <c r="L32" s="283"/>
      <c r="M32" s="283"/>
      <c r="N32" s="283"/>
      <c r="O32" s="283"/>
      <c r="P32" s="283"/>
      <c r="Q32" s="283"/>
      <c r="R32" s="283"/>
      <c r="S32" s="283"/>
      <c r="T32" s="283"/>
      <c r="U32" s="283"/>
      <c r="V32" s="283"/>
      <c r="W32" s="283"/>
      <c r="X32" s="283"/>
      <c r="Y32" s="283"/>
      <c r="Z32" s="283"/>
      <c r="AA32" s="283"/>
      <c r="AB32" s="283"/>
      <c r="AC32" s="283"/>
      <c r="AD32" s="283"/>
      <c r="AE32" s="284"/>
    </row>
    <row r="33" spans="1:41" ht="23" customHeight="1" x14ac:dyDescent="0.2">
      <c r="A33" s="250" t="s">
        <v>51</v>
      </c>
      <c r="B33" s="235" t="s">
        <v>52</v>
      </c>
      <c r="C33" s="235" t="s">
        <v>44</v>
      </c>
      <c r="D33" s="235" t="s">
        <v>53</v>
      </c>
      <c r="E33" s="235"/>
      <c r="F33" s="235"/>
      <c r="G33" s="235"/>
      <c r="H33" s="235"/>
      <c r="I33" s="235"/>
      <c r="J33" s="235"/>
      <c r="K33" s="235"/>
      <c r="L33" s="235"/>
      <c r="M33" s="235"/>
      <c r="N33" s="235"/>
      <c r="O33" s="235"/>
      <c r="P33" s="235"/>
      <c r="Q33" s="235" t="s">
        <v>54</v>
      </c>
      <c r="R33" s="235"/>
      <c r="S33" s="235"/>
      <c r="T33" s="235"/>
      <c r="U33" s="235"/>
      <c r="V33" s="235"/>
      <c r="W33" s="235"/>
      <c r="X33" s="235"/>
      <c r="Y33" s="235"/>
      <c r="Z33" s="235"/>
      <c r="AA33" s="235"/>
      <c r="AB33" s="235"/>
      <c r="AC33" s="235"/>
      <c r="AD33" s="235"/>
      <c r="AE33" s="236"/>
      <c r="AG33" s="21"/>
      <c r="AH33" s="21"/>
      <c r="AI33" s="21"/>
      <c r="AJ33" s="21"/>
      <c r="AK33" s="21"/>
      <c r="AL33" s="21"/>
      <c r="AM33" s="21"/>
      <c r="AN33" s="21"/>
      <c r="AO33" s="21"/>
    </row>
    <row r="34" spans="1:41" ht="27" customHeight="1" x14ac:dyDescent="0.2">
      <c r="A34" s="250"/>
      <c r="B34" s="235"/>
      <c r="C34" s="325"/>
      <c r="D34" s="104" t="s">
        <v>20</v>
      </c>
      <c r="E34" s="104" t="s">
        <v>21</v>
      </c>
      <c r="F34" s="104" t="s">
        <v>22</v>
      </c>
      <c r="G34" s="104" t="s">
        <v>23</v>
      </c>
      <c r="H34" s="104" t="s">
        <v>24</v>
      </c>
      <c r="I34" s="104" t="s">
        <v>25</v>
      </c>
      <c r="J34" s="104" t="s">
        <v>26</v>
      </c>
      <c r="K34" s="104" t="s">
        <v>27</v>
      </c>
      <c r="L34" s="104" t="s">
        <v>28</v>
      </c>
      <c r="M34" s="104" t="s">
        <v>29</v>
      </c>
      <c r="N34" s="104" t="s">
        <v>30</v>
      </c>
      <c r="O34" s="104" t="s">
        <v>31</v>
      </c>
      <c r="P34" s="104" t="s">
        <v>32</v>
      </c>
      <c r="Q34" s="322" t="s">
        <v>55</v>
      </c>
      <c r="R34" s="323"/>
      <c r="S34" s="323"/>
      <c r="T34" s="324"/>
      <c r="U34" s="235" t="s">
        <v>56</v>
      </c>
      <c r="V34" s="235"/>
      <c r="W34" s="235"/>
      <c r="X34" s="235"/>
      <c r="Y34" s="235" t="s">
        <v>57</v>
      </c>
      <c r="Z34" s="235"/>
      <c r="AA34" s="235"/>
      <c r="AB34" s="235"/>
      <c r="AC34" s="235" t="s">
        <v>58</v>
      </c>
      <c r="AD34" s="235"/>
      <c r="AE34" s="236"/>
      <c r="AG34" s="21"/>
      <c r="AH34" s="21"/>
      <c r="AI34" s="21"/>
      <c r="AJ34" s="21"/>
      <c r="AK34" s="21"/>
      <c r="AL34" s="21"/>
      <c r="AM34" s="21"/>
      <c r="AN34" s="21"/>
      <c r="AO34" s="21"/>
    </row>
    <row r="35" spans="1:41" ht="45" customHeight="1" x14ac:dyDescent="0.2">
      <c r="A35" s="339" t="s">
        <v>363</v>
      </c>
      <c r="B35" s="341">
        <v>20</v>
      </c>
      <c r="C35" s="23" t="s">
        <v>59</v>
      </c>
      <c r="D35" s="22">
        <v>1</v>
      </c>
      <c r="E35" s="22">
        <v>1</v>
      </c>
      <c r="F35" s="22">
        <v>1</v>
      </c>
      <c r="G35" s="22">
        <v>1</v>
      </c>
      <c r="H35" s="22">
        <v>1</v>
      </c>
      <c r="I35" s="22"/>
      <c r="J35" s="22"/>
      <c r="K35" s="22"/>
      <c r="L35" s="22"/>
      <c r="M35" s="22"/>
      <c r="N35" s="22"/>
      <c r="O35" s="22"/>
      <c r="P35" s="97">
        <v>1</v>
      </c>
      <c r="Q35" s="353" t="s">
        <v>432</v>
      </c>
      <c r="R35" s="354"/>
      <c r="S35" s="354"/>
      <c r="T35" s="355"/>
      <c r="U35" s="313" t="s">
        <v>433</v>
      </c>
      <c r="V35" s="313"/>
      <c r="W35" s="313"/>
      <c r="X35" s="313"/>
      <c r="Y35" s="313" t="s">
        <v>437</v>
      </c>
      <c r="Z35" s="313"/>
      <c r="AA35" s="313"/>
      <c r="AB35" s="313"/>
      <c r="AC35" s="362" t="s">
        <v>60</v>
      </c>
      <c r="AD35" s="362"/>
      <c r="AE35" s="363"/>
      <c r="AG35" s="21"/>
      <c r="AH35" s="21"/>
      <c r="AI35" s="21"/>
      <c r="AJ35" s="21"/>
      <c r="AK35" s="21"/>
      <c r="AL35" s="21"/>
      <c r="AM35" s="21"/>
      <c r="AN35" s="21"/>
      <c r="AO35" s="21"/>
    </row>
    <row r="36" spans="1:41" ht="45" customHeight="1" thickBot="1" x14ac:dyDescent="0.25">
      <c r="A36" s="340"/>
      <c r="B36" s="342"/>
      <c r="C36" s="24" t="s">
        <v>61</v>
      </c>
      <c r="D36" s="222">
        <v>1</v>
      </c>
      <c r="E36" s="25"/>
      <c r="F36" s="25"/>
      <c r="G36" s="26"/>
      <c r="H36" s="26"/>
      <c r="I36" s="26"/>
      <c r="J36" s="26"/>
      <c r="K36" s="26"/>
      <c r="L36" s="26"/>
      <c r="M36" s="26"/>
      <c r="N36" s="26"/>
      <c r="O36" s="26"/>
      <c r="P36" s="222">
        <f>SUM(D36:O36)</f>
        <v>1</v>
      </c>
      <c r="Q36" s="356"/>
      <c r="R36" s="357"/>
      <c r="S36" s="357"/>
      <c r="T36" s="358"/>
      <c r="U36" s="315"/>
      <c r="V36" s="315"/>
      <c r="W36" s="315"/>
      <c r="X36" s="315"/>
      <c r="Y36" s="315"/>
      <c r="Z36" s="315"/>
      <c r="AA36" s="315"/>
      <c r="AB36" s="315"/>
      <c r="AC36" s="364"/>
      <c r="AD36" s="364"/>
      <c r="AE36" s="365"/>
      <c r="AG36" s="21"/>
      <c r="AH36" s="21"/>
      <c r="AI36" s="21"/>
      <c r="AJ36" s="21"/>
      <c r="AK36" s="21"/>
      <c r="AL36" s="21"/>
      <c r="AM36" s="21"/>
      <c r="AN36" s="21"/>
      <c r="AO36" s="21"/>
    </row>
    <row r="37" spans="1:41" customFormat="1" ht="17.25" customHeight="1" thickBot="1" x14ac:dyDescent="0.25"/>
    <row r="38" spans="1:41" ht="45" customHeight="1" thickBot="1" x14ac:dyDescent="0.25">
      <c r="A38" s="282" t="s">
        <v>62</v>
      </c>
      <c r="B38" s="283"/>
      <c r="C38" s="283"/>
      <c r="D38" s="283"/>
      <c r="E38" s="283"/>
      <c r="F38" s="283"/>
      <c r="G38" s="283"/>
      <c r="H38" s="283"/>
      <c r="I38" s="283"/>
      <c r="J38" s="283"/>
      <c r="K38" s="283"/>
      <c r="L38" s="283"/>
      <c r="M38" s="283"/>
      <c r="N38" s="283"/>
      <c r="O38" s="283"/>
      <c r="P38" s="283"/>
      <c r="Q38" s="283"/>
      <c r="R38" s="283"/>
      <c r="S38" s="283"/>
      <c r="T38" s="283"/>
      <c r="U38" s="283"/>
      <c r="V38" s="283"/>
      <c r="W38" s="283"/>
      <c r="X38" s="283"/>
      <c r="Y38" s="283"/>
      <c r="Z38" s="283"/>
      <c r="AA38" s="283"/>
      <c r="AB38" s="283"/>
      <c r="AC38" s="283"/>
      <c r="AD38" s="283"/>
      <c r="AE38" s="284"/>
      <c r="AG38" s="21"/>
      <c r="AH38" s="21"/>
      <c r="AI38" s="21"/>
      <c r="AJ38" s="21"/>
      <c r="AK38" s="21"/>
      <c r="AL38" s="21"/>
      <c r="AM38" s="21"/>
      <c r="AN38" s="21"/>
      <c r="AO38" s="21"/>
    </row>
    <row r="39" spans="1:41" ht="26" customHeight="1" x14ac:dyDescent="0.2">
      <c r="A39" s="343" t="s">
        <v>63</v>
      </c>
      <c r="B39" s="317" t="s">
        <v>64</v>
      </c>
      <c r="C39" s="348" t="s">
        <v>65</v>
      </c>
      <c r="D39" s="350" t="s">
        <v>66</v>
      </c>
      <c r="E39" s="351"/>
      <c r="F39" s="351"/>
      <c r="G39" s="351"/>
      <c r="H39" s="351"/>
      <c r="I39" s="351"/>
      <c r="J39" s="351"/>
      <c r="K39" s="351"/>
      <c r="L39" s="351"/>
      <c r="M39" s="351"/>
      <c r="N39" s="351"/>
      <c r="O39" s="351"/>
      <c r="P39" s="352"/>
      <c r="Q39" s="317" t="s">
        <v>67</v>
      </c>
      <c r="R39" s="317"/>
      <c r="S39" s="317"/>
      <c r="T39" s="317"/>
      <c r="U39" s="317"/>
      <c r="V39" s="317"/>
      <c r="W39" s="317"/>
      <c r="X39" s="317"/>
      <c r="Y39" s="317"/>
      <c r="Z39" s="317"/>
      <c r="AA39" s="317"/>
      <c r="AB39" s="317"/>
      <c r="AC39" s="317"/>
      <c r="AD39" s="317"/>
      <c r="AE39" s="318"/>
      <c r="AG39" s="21"/>
      <c r="AH39" s="21"/>
      <c r="AI39" s="21"/>
      <c r="AJ39" s="21"/>
      <c r="AK39" s="21"/>
      <c r="AL39" s="21"/>
      <c r="AM39" s="21"/>
      <c r="AN39" s="21"/>
      <c r="AO39" s="21"/>
    </row>
    <row r="40" spans="1:41" ht="26" customHeight="1" x14ac:dyDescent="0.2">
      <c r="A40" s="250"/>
      <c r="B40" s="235"/>
      <c r="C40" s="349"/>
      <c r="D40" s="104" t="s">
        <v>68</v>
      </c>
      <c r="E40" s="104" t="s">
        <v>69</v>
      </c>
      <c r="F40" s="104" t="s">
        <v>70</v>
      </c>
      <c r="G40" s="104" t="s">
        <v>71</v>
      </c>
      <c r="H40" s="104" t="s">
        <v>72</v>
      </c>
      <c r="I40" s="104" t="s">
        <v>73</v>
      </c>
      <c r="J40" s="104" t="s">
        <v>74</v>
      </c>
      <c r="K40" s="104" t="s">
        <v>75</v>
      </c>
      <c r="L40" s="104" t="s">
        <v>76</v>
      </c>
      <c r="M40" s="104" t="s">
        <v>77</v>
      </c>
      <c r="N40" s="104" t="s">
        <v>78</v>
      </c>
      <c r="O40" s="104" t="s">
        <v>79</v>
      </c>
      <c r="P40" s="104" t="s">
        <v>80</v>
      </c>
      <c r="Q40" s="322" t="s">
        <v>81</v>
      </c>
      <c r="R40" s="323"/>
      <c r="S40" s="323"/>
      <c r="T40" s="323"/>
      <c r="U40" s="323"/>
      <c r="V40" s="323"/>
      <c r="W40" s="323"/>
      <c r="X40" s="324"/>
      <c r="Y40" s="322" t="s">
        <v>82</v>
      </c>
      <c r="Z40" s="323"/>
      <c r="AA40" s="323"/>
      <c r="AB40" s="323"/>
      <c r="AC40" s="323"/>
      <c r="AD40" s="323"/>
      <c r="AE40" s="326"/>
      <c r="AG40" s="27"/>
      <c r="AH40" s="27"/>
      <c r="AI40" s="27"/>
      <c r="AJ40" s="27"/>
      <c r="AK40" s="27"/>
      <c r="AL40" s="27"/>
      <c r="AM40" s="27"/>
      <c r="AN40" s="27"/>
      <c r="AO40" s="27"/>
    </row>
    <row r="41" spans="1:41" ht="46.5" customHeight="1" x14ac:dyDescent="0.2">
      <c r="A41" s="344" t="s">
        <v>423</v>
      </c>
      <c r="B41" s="346">
        <v>14</v>
      </c>
      <c r="C41" s="31" t="s">
        <v>59</v>
      </c>
      <c r="D41" s="32">
        <v>0.1</v>
      </c>
      <c r="E41" s="32">
        <v>0.2</v>
      </c>
      <c r="F41" s="32">
        <v>0.2</v>
      </c>
      <c r="G41" s="32">
        <v>0.25</v>
      </c>
      <c r="H41" s="32">
        <v>0.25</v>
      </c>
      <c r="I41" s="32"/>
      <c r="J41" s="32"/>
      <c r="K41" s="32"/>
      <c r="L41" s="32"/>
      <c r="M41" s="32"/>
      <c r="N41" s="32"/>
      <c r="O41" s="32"/>
      <c r="P41" s="116">
        <f t="shared" ref="P41:P44" si="0">SUM(D41:O41)</f>
        <v>1</v>
      </c>
      <c r="Q41" s="333" t="s">
        <v>434</v>
      </c>
      <c r="R41" s="334"/>
      <c r="S41" s="334"/>
      <c r="T41" s="334"/>
      <c r="U41" s="334"/>
      <c r="V41" s="334"/>
      <c r="W41" s="334"/>
      <c r="X41" s="335"/>
      <c r="Y41" s="366" t="s">
        <v>450</v>
      </c>
      <c r="Z41" s="367"/>
      <c r="AA41" s="367"/>
      <c r="AB41" s="367"/>
      <c r="AC41" s="367"/>
      <c r="AD41" s="367"/>
      <c r="AE41" s="368"/>
      <c r="AG41" s="28"/>
      <c r="AH41" s="28"/>
      <c r="AI41" s="28"/>
      <c r="AJ41" s="28"/>
      <c r="AK41" s="28"/>
      <c r="AL41" s="28"/>
      <c r="AM41" s="28"/>
      <c r="AN41" s="28"/>
      <c r="AO41" s="28"/>
    </row>
    <row r="42" spans="1:41" ht="43.5" customHeight="1" thickBot="1" x14ac:dyDescent="0.25">
      <c r="A42" s="344"/>
      <c r="B42" s="346"/>
      <c r="C42" s="29" t="s">
        <v>61</v>
      </c>
      <c r="D42" s="30">
        <v>0.05</v>
      </c>
      <c r="E42" s="30"/>
      <c r="F42" s="30"/>
      <c r="G42" s="30"/>
      <c r="H42" s="30"/>
      <c r="I42" s="30"/>
      <c r="J42" s="30"/>
      <c r="K42" s="30"/>
      <c r="L42" s="30"/>
      <c r="M42" s="30"/>
      <c r="N42" s="30"/>
      <c r="O42" s="30"/>
      <c r="P42" s="116">
        <f t="shared" si="0"/>
        <v>0.05</v>
      </c>
      <c r="Q42" s="336"/>
      <c r="R42" s="337"/>
      <c r="S42" s="337"/>
      <c r="T42" s="337"/>
      <c r="U42" s="337"/>
      <c r="V42" s="337"/>
      <c r="W42" s="337"/>
      <c r="X42" s="338"/>
      <c r="Y42" s="369"/>
      <c r="Z42" s="370"/>
      <c r="AA42" s="370"/>
      <c r="AB42" s="370"/>
      <c r="AC42" s="370"/>
      <c r="AD42" s="370"/>
      <c r="AE42" s="371"/>
    </row>
    <row r="43" spans="1:41" ht="36" customHeight="1" x14ac:dyDescent="0.2">
      <c r="A43" s="344" t="s">
        <v>424</v>
      </c>
      <c r="B43" s="346">
        <v>6</v>
      </c>
      <c r="C43" s="31" t="s">
        <v>59</v>
      </c>
      <c r="D43" s="32">
        <v>0.35</v>
      </c>
      <c r="E43" s="32">
        <v>0.55000000000000004</v>
      </c>
      <c r="F43" s="32">
        <v>0.1</v>
      </c>
      <c r="G43" s="32"/>
      <c r="H43" s="32"/>
      <c r="I43" s="32"/>
      <c r="J43" s="32"/>
      <c r="K43" s="32"/>
      <c r="L43" s="32"/>
      <c r="M43" s="32"/>
      <c r="N43" s="32"/>
      <c r="O43" s="32"/>
      <c r="P43" s="116">
        <f t="shared" si="0"/>
        <v>1</v>
      </c>
      <c r="Q43" s="333" t="s">
        <v>433</v>
      </c>
      <c r="R43" s="334"/>
      <c r="S43" s="334"/>
      <c r="T43" s="334"/>
      <c r="U43" s="334"/>
      <c r="V43" s="334"/>
      <c r="W43" s="334"/>
      <c r="X43" s="335"/>
      <c r="Y43" s="327" t="s">
        <v>451</v>
      </c>
      <c r="Z43" s="367"/>
      <c r="AA43" s="367"/>
      <c r="AB43" s="367"/>
      <c r="AC43" s="367"/>
      <c r="AD43" s="367"/>
      <c r="AE43" s="368"/>
    </row>
    <row r="44" spans="1:41" ht="40.5" customHeight="1" thickBot="1" x14ac:dyDescent="0.25">
      <c r="A44" s="345"/>
      <c r="B44" s="347"/>
      <c r="C44" s="24" t="s">
        <v>61</v>
      </c>
      <c r="D44" s="33">
        <v>0.12</v>
      </c>
      <c r="E44" s="33"/>
      <c r="F44" s="33"/>
      <c r="G44" s="33"/>
      <c r="H44" s="33"/>
      <c r="I44" s="33"/>
      <c r="J44" s="33"/>
      <c r="K44" s="33"/>
      <c r="L44" s="33"/>
      <c r="M44" s="33"/>
      <c r="N44" s="33"/>
      <c r="O44" s="33"/>
      <c r="P44" s="117">
        <f t="shared" si="0"/>
        <v>0.12</v>
      </c>
      <c r="Q44" s="336"/>
      <c r="R44" s="337"/>
      <c r="S44" s="337"/>
      <c r="T44" s="337"/>
      <c r="U44" s="337"/>
      <c r="V44" s="337"/>
      <c r="W44" s="337"/>
      <c r="X44" s="338"/>
      <c r="Y44" s="372"/>
      <c r="Z44" s="373"/>
      <c r="AA44" s="373"/>
      <c r="AB44" s="373"/>
      <c r="AC44" s="373"/>
      <c r="AD44" s="373"/>
      <c r="AE44" s="374"/>
    </row>
    <row r="45" spans="1:41" ht="15" customHeight="1" x14ac:dyDescent="0.2">
      <c r="A45" s="2" t="s">
        <v>84</v>
      </c>
    </row>
  </sheetData>
  <mergeCells count="75">
    <mergeCell ref="A41:A42"/>
    <mergeCell ref="B41:B42"/>
    <mergeCell ref="Q41:X42"/>
    <mergeCell ref="Y41:AE42"/>
    <mergeCell ref="A43:A44"/>
    <mergeCell ref="B43:B44"/>
    <mergeCell ref="Q43:X44"/>
    <mergeCell ref="Y43:AE44"/>
    <mergeCell ref="AC35:AE36"/>
    <mergeCell ref="A38:AE38"/>
    <mergeCell ref="A39:A40"/>
    <mergeCell ref="B39:B40"/>
    <mergeCell ref="C39:C40"/>
    <mergeCell ref="D39:P39"/>
    <mergeCell ref="Q39:AE39"/>
    <mergeCell ref="Q40:X40"/>
    <mergeCell ref="Y40:AE40"/>
    <mergeCell ref="A35:A36"/>
    <mergeCell ref="B35:B36"/>
    <mergeCell ref="Q35:T36"/>
    <mergeCell ref="U35:X36"/>
    <mergeCell ref="Y35:AB36"/>
    <mergeCell ref="B30:C30"/>
    <mergeCell ref="Q30:X30"/>
    <mergeCell ref="Y30:AE30"/>
    <mergeCell ref="A32:AE32"/>
    <mergeCell ref="A33:A34"/>
    <mergeCell ref="B33:B34"/>
    <mergeCell ref="C33:C34"/>
    <mergeCell ref="D33:P33"/>
    <mergeCell ref="Q33:AE33"/>
    <mergeCell ref="Q34:T34"/>
    <mergeCell ref="U34:X34"/>
    <mergeCell ref="Y34:AB34"/>
    <mergeCell ref="AC34:AE34"/>
    <mergeCell ref="A27:AE27"/>
    <mergeCell ref="A28:A29"/>
    <mergeCell ref="B28:C29"/>
    <mergeCell ref="D28:O28"/>
    <mergeCell ref="P28:P29"/>
    <mergeCell ref="Q28:X29"/>
    <mergeCell ref="Y28:AE29"/>
    <mergeCell ref="C16:AB16"/>
    <mergeCell ref="A17:B17"/>
    <mergeCell ref="C17:AE17"/>
    <mergeCell ref="A19:AE19"/>
    <mergeCell ref="B20:O20"/>
    <mergeCell ref="P20:AE20"/>
    <mergeCell ref="A15:B15"/>
    <mergeCell ref="C15:K15"/>
    <mergeCell ref="L15:Q15"/>
    <mergeCell ref="R15:X15"/>
    <mergeCell ref="Y15:Z15"/>
    <mergeCell ref="AA15:AE15"/>
    <mergeCell ref="O7:P7"/>
    <mergeCell ref="M8:N8"/>
    <mergeCell ref="O8:P8"/>
    <mergeCell ref="M9:N9"/>
    <mergeCell ref="O9:P9"/>
    <mergeCell ref="A11:B13"/>
    <mergeCell ref="C11:AE13"/>
    <mergeCell ref="A7:B9"/>
    <mergeCell ref="C7:C9"/>
    <mergeCell ref="D7:H9"/>
    <mergeCell ref="I7:J9"/>
    <mergeCell ref="K7:L9"/>
    <mergeCell ref="M7:N7"/>
    <mergeCell ref="A1:A4"/>
    <mergeCell ref="B1:AA1"/>
    <mergeCell ref="AB1:AE1"/>
    <mergeCell ref="B2:AA2"/>
    <mergeCell ref="AB2:AE2"/>
    <mergeCell ref="B3:AA4"/>
    <mergeCell ref="AB3:AE3"/>
    <mergeCell ref="AB4:AE4"/>
  </mergeCells>
  <dataValidations count="3">
    <dataValidation type="list" allowBlank="1" showInputMessage="1" showErrorMessage="1" sqref="C7:C9" xr:uid="{F3333FEF-0746-9B47-8614-0F8806C037A2}">
      <formula1>$B$21:$M$21</formula1>
    </dataValidation>
    <dataValidation type="textLength" operator="lessThanOrEqual" allowBlank="1" showInputMessage="1" showErrorMessage="1" errorTitle="Máximo 2.000 caracteres" error="Máximo 2.000 caracteres" promptTitle="2.000 caracteres" sqref="Q30:Q31" xr:uid="{D0DC3180-5858-7445-A820-FBA29958DD89}">
      <formula1>2000</formula1>
    </dataValidation>
    <dataValidation type="textLength" operator="lessThanOrEqual" allowBlank="1" showInputMessage="1" showErrorMessage="1" errorTitle="Máximo 2.000 caracteres" error="Máximo 2.000 caracteres" sqref="AC35 Q35 Y35 Q43 Q41" xr:uid="{8F8EFCCF-0268-724F-923F-2C98C8148A4C}">
      <formula1>2000</formula1>
    </dataValidation>
  </dataValidations>
  <hyperlinks>
    <hyperlink ref="Y43" r:id="rId1" xr:uid="{90F70C7C-2156-E247-851D-040CBA897498}"/>
  </hyperlinks>
  <pageMargins left="0.25" right="0.25" top="0.75" bottom="0.75" header="0.3" footer="0.3"/>
  <pageSetup scale="19" orientation="landscape"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46645-D983-1442-8B62-86B0EB7E3BF2}">
  <sheetPr>
    <tabColor theme="7" tint="0.39997558519241921"/>
    <pageSetUpPr fitToPage="1"/>
  </sheetPr>
  <dimension ref="A1:AO43"/>
  <sheetViews>
    <sheetView showGridLines="0" topLeftCell="B32" zoomScale="70" zoomScaleNormal="70" workbookViewId="0">
      <selection activeCell="Q41" sqref="Q41:X42"/>
    </sheetView>
  </sheetViews>
  <sheetFormatPr baseColWidth="10" defaultColWidth="10.83203125" defaultRowHeight="15" x14ac:dyDescent="0.2"/>
  <cols>
    <col min="1" max="1" width="38.5" style="2" customWidth="1"/>
    <col min="2" max="2" width="20.5" style="2" customWidth="1"/>
    <col min="3" max="14" width="20.6640625" style="2" customWidth="1"/>
    <col min="15" max="15" width="20.5" style="2" customWidth="1"/>
    <col min="16" max="16" width="32.5" style="2" customWidth="1"/>
    <col min="17" max="27" width="18.1640625" style="2" customWidth="1"/>
    <col min="28" max="28" width="22.6640625" style="2" customWidth="1"/>
    <col min="29" max="29" width="19" style="2" customWidth="1"/>
    <col min="30" max="30" width="19.5" style="2" customWidth="1"/>
    <col min="31" max="31" width="20.5" style="2" customWidth="1"/>
    <col min="32" max="32" width="22.83203125" style="2" customWidth="1"/>
    <col min="33" max="33" width="18.5" style="2" bestFit="1" customWidth="1"/>
    <col min="34" max="34" width="8.5" style="2" customWidth="1"/>
    <col min="35" max="35" width="18.5" style="2" bestFit="1" customWidth="1"/>
    <col min="36" max="36" width="5.6640625" style="2" customWidth="1"/>
    <col min="37" max="37" width="18.5" style="2" bestFit="1" customWidth="1"/>
    <col min="38" max="38" width="4.6640625" style="2" customWidth="1"/>
    <col min="39" max="39" width="23" style="2" bestFit="1" customWidth="1"/>
    <col min="40" max="40" width="10.83203125" style="2"/>
    <col min="41" max="41" width="18.5" style="2" bestFit="1" customWidth="1"/>
    <col min="42" max="42" width="16.1640625" style="2" customWidth="1"/>
    <col min="43" max="16384" width="10.83203125" style="2"/>
  </cols>
  <sheetData>
    <row r="1" spans="1:31" ht="32.25" customHeight="1" thickBot="1" x14ac:dyDescent="0.25">
      <c r="A1" s="253"/>
      <c r="B1" s="256" t="s">
        <v>0</v>
      </c>
      <c r="C1" s="257"/>
      <c r="D1" s="257"/>
      <c r="E1" s="257"/>
      <c r="F1" s="257"/>
      <c r="G1" s="257"/>
      <c r="H1" s="257"/>
      <c r="I1" s="257"/>
      <c r="J1" s="257"/>
      <c r="K1" s="257"/>
      <c r="L1" s="257"/>
      <c r="M1" s="257"/>
      <c r="N1" s="257"/>
      <c r="O1" s="257"/>
      <c r="P1" s="257"/>
      <c r="Q1" s="257"/>
      <c r="R1" s="257"/>
      <c r="S1" s="257"/>
      <c r="T1" s="257"/>
      <c r="U1" s="257"/>
      <c r="V1" s="257"/>
      <c r="W1" s="257"/>
      <c r="X1" s="257"/>
      <c r="Y1" s="257"/>
      <c r="Z1" s="257"/>
      <c r="AA1" s="258"/>
      <c r="AB1" s="265" t="s">
        <v>1</v>
      </c>
      <c r="AC1" s="266"/>
      <c r="AD1" s="266"/>
      <c r="AE1" s="267"/>
    </row>
    <row r="2" spans="1:31" ht="30.75" customHeight="1" thickBot="1" x14ac:dyDescent="0.25">
      <c r="A2" s="254"/>
      <c r="B2" s="256" t="s">
        <v>2</v>
      </c>
      <c r="C2" s="257"/>
      <c r="D2" s="257"/>
      <c r="E2" s="257"/>
      <c r="F2" s="257"/>
      <c r="G2" s="257"/>
      <c r="H2" s="257"/>
      <c r="I2" s="257"/>
      <c r="J2" s="257"/>
      <c r="K2" s="257"/>
      <c r="L2" s="257"/>
      <c r="M2" s="257"/>
      <c r="N2" s="257"/>
      <c r="O2" s="257"/>
      <c r="P2" s="257"/>
      <c r="Q2" s="257"/>
      <c r="R2" s="257"/>
      <c r="S2" s="257"/>
      <c r="T2" s="257"/>
      <c r="U2" s="257"/>
      <c r="V2" s="257"/>
      <c r="W2" s="257"/>
      <c r="X2" s="257"/>
      <c r="Y2" s="257"/>
      <c r="Z2" s="257"/>
      <c r="AA2" s="258"/>
      <c r="AB2" s="265" t="s">
        <v>332</v>
      </c>
      <c r="AC2" s="266"/>
      <c r="AD2" s="266"/>
      <c r="AE2" s="267"/>
    </row>
    <row r="3" spans="1:31" ht="24" customHeight="1" thickBot="1" x14ac:dyDescent="0.25">
      <c r="A3" s="254"/>
      <c r="B3" s="259" t="s">
        <v>3</v>
      </c>
      <c r="C3" s="260"/>
      <c r="D3" s="260"/>
      <c r="E3" s="260"/>
      <c r="F3" s="260"/>
      <c r="G3" s="260"/>
      <c r="H3" s="260"/>
      <c r="I3" s="260"/>
      <c r="J3" s="260"/>
      <c r="K3" s="260"/>
      <c r="L3" s="260"/>
      <c r="M3" s="260"/>
      <c r="N3" s="260"/>
      <c r="O3" s="260"/>
      <c r="P3" s="260"/>
      <c r="Q3" s="260"/>
      <c r="R3" s="260"/>
      <c r="S3" s="260"/>
      <c r="T3" s="260"/>
      <c r="U3" s="260"/>
      <c r="V3" s="260"/>
      <c r="W3" s="260"/>
      <c r="X3" s="260"/>
      <c r="Y3" s="260"/>
      <c r="Z3" s="260"/>
      <c r="AA3" s="261"/>
      <c r="AB3" s="265" t="s">
        <v>355</v>
      </c>
      <c r="AC3" s="266"/>
      <c r="AD3" s="266"/>
      <c r="AE3" s="267"/>
    </row>
    <row r="4" spans="1:31" ht="21.75" customHeight="1" thickBot="1" x14ac:dyDescent="0.25">
      <c r="A4" s="255"/>
      <c r="B4" s="262"/>
      <c r="C4" s="263"/>
      <c r="D4" s="263"/>
      <c r="E4" s="263"/>
      <c r="F4" s="263"/>
      <c r="G4" s="263"/>
      <c r="H4" s="263"/>
      <c r="I4" s="263"/>
      <c r="J4" s="263"/>
      <c r="K4" s="263"/>
      <c r="L4" s="263"/>
      <c r="M4" s="263"/>
      <c r="N4" s="263"/>
      <c r="O4" s="263"/>
      <c r="P4" s="263"/>
      <c r="Q4" s="263"/>
      <c r="R4" s="263"/>
      <c r="S4" s="263"/>
      <c r="T4" s="263"/>
      <c r="U4" s="263"/>
      <c r="V4" s="263"/>
      <c r="W4" s="263"/>
      <c r="X4" s="263"/>
      <c r="Y4" s="263"/>
      <c r="Z4" s="263"/>
      <c r="AA4" s="264"/>
      <c r="AB4" s="268" t="s">
        <v>4</v>
      </c>
      <c r="AC4" s="269"/>
      <c r="AD4" s="269"/>
      <c r="AE4" s="270"/>
    </row>
    <row r="5" spans="1:31" ht="9" customHeight="1" thickBot="1" x14ac:dyDescent="0.25">
      <c r="A5" s="3"/>
      <c r="B5" s="105"/>
      <c r="C5" s="106"/>
      <c r="D5" s="4"/>
      <c r="E5" s="4"/>
      <c r="F5" s="4"/>
      <c r="G5" s="4"/>
      <c r="H5" s="4"/>
      <c r="I5" s="4"/>
      <c r="J5" s="4"/>
      <c r="K5" s="4"/>
      <c r="L5" s="4"/>
      <c r="M5" s="4"/>
      <c r="N5" s="4"/>
      <c r="O5" s="4"/>
      <c r="P5" s="4"/>
      <c r="Q5" s="4"/>
      <c r="R5" s="4"/>
      <c r="S5" s="4"/>
      <c r="T5" s="4"/>
      <c r="U5" s="4"/>
      <c r="V5" s="4"/>
      <c r="W5" s="4"/>
      <c r="X5" s="4"/>
      <c r="Y5" s="4"/>
      <c r="Z5" s="5"/>
      <c r="AA5" s="4"/>
      <c r="AB5" s="4"/>
      <c r="AD5" s="7"/>
      <c r="AE5" s="8"/>
    </row>
    <row r="6" spans="1:31" ht="9" customHeight="1" thickBot="1" x14ac:dyDescent="0.25">
      <c r="A6" s="6"/>
      <c r="B6" s="4"/>
      <c r="C6" s="4"/>
      <c r="D6" s="4"/>
      <c r="E6" s="4"/>
      <c r="F6" s="4"/>
      <c r="G6" s="4"/>
      <c r="H6" s="4"/>
      <c r="I6" s="4"/>
      <c r="J6" s="4"/>
      <c r="K6" s="4"/>
      <c r="L6" s="4"/>
      <c r="M6" s="4"/>
      <c r="N6" s="4"/>
      <c r="O6" s="4"/>
      <c r="P6" s="4"/>
      <c r="Q6" s="4"/>
      <c r="R6" s="4"/>
      <c r="S6" s="4"/>
      <c r="T6" s="4"/>
      <c r="U6" s="4"/>
      <c r="V6" s="4"/>
      <c r="W6" s="4"/>
      <c r="X6" s="4"/>
      <c r="Y6" s="4"/>
      <c r="Z6" s="5"/>
      <c r="AA6" s="4"/>
      <c r="AB6" s="4"/>
      <c r="AD6" s="7"/>
      <c r="AE6" s="8"/>
    </row>
    <row r="7" spans="1:31" x14ac:dyDescent="0.2">
      <c r="A7" s="271" t="s">
        <v>5</v>
      </c>
      <c r="B7" s="272"/>
      <c r="C7" s="308" t="s">
        <v>20</v>
      </c>
      <c r="D7" s="271" t="s">
        <v>6</v>
      </c>
      <c r="E7" s="277"/>
      <c r="F7" s="277"/>
      <c r="G7" s="277"/>
      <c r="H7" s="272"/>
      <c r="I7" s="302">
        <v>45329</v>
      </c>
      <c r="J7" s="303"/>
      <c r="K7" s="271" t="s">
        <v>7</v>
      </c>
      <c r="L7" s="272"/>
      <c r="M7" s="294" t="s">
        <v>8</v>
      </c>
      <c r="N7" s="295"/>
      <c r="O7" s="280"/>
      <c r="P7" s="281"/>
      <c r="Q7" s="4"/>
      <c r="R7" s="4"/>
      <c r="S7" s="4"/>
      <c r="T7" s="4"/>
      <c r="U7" s="4"/>
      <c r="V7" s="4"/>
      <c r="W7" s="4"/>
      <c r="X7" s="4"/>
      <c r="Y7" s="4"/>
      <c r="Z7" s="5"/>
      <c r="AA7" s="4"/>
      <c r="AB7" s="4"/>
      <c r="AD7" s="7"/>
      <c r="AE7" s="8"/>
    </row>
    <row r="8" spans="1:31" x14ac:dyDescent="0.2">
      <c r="A8" s="273"/>
      <c r="B8" s="274"/>
      <c r="C8" s="309"/>
      <c r="D8" s="273"/>
      <c r="E8" s="278"/>
      <c r="F8" s="278"/>
      <c r="G8" s="278"/>
      <c r="H8" s="274"/>
      <c r="I8" s="304"/>
      <c r="J8" s="305"/>
      <c r="K8" s="273"/>
      <c r="L8" s="274"/>
      <c r="M8" s="311" t="s">
        <v>9</v>
      </c>
      <c r="N8" s="312"/>
      <c r="O8" s="296"/>
      <c r="P8" s="297"/>
      <c r="Q8" s="4"/>
      <c r="R8" s="4"/>
      <c r="S8" s="4"/>
      <c r="T8" s="4"/>
      <c r="U8" s="4"/>
      <c r="V8" s="4"/>
      <c r="W8" s="4"/>
      <c r="X8" s="4"/>
      <c r="Y8" s="4"/>
      <c r="Z8" s="5"/>
      <c r="AA8" s="4"/>
      <c r="AB8" s="4"/>
      <c r="AD8" s="7"/>
      <c r="AE8" s="8"/>
    </row>
    <row r="9" spans="1:31" ht="16" thickBot="1" x14ac:dyDescent="0.25">
      <c r="A9" s="275"/>
      <c r="B9" s="276"/>
      <c r="C9" s="310"/>
      <c r="D9" s="275"/>
      <c r="E9" s="279"/>
      <c r="F9" s="279"/>
      <c r="G9" s="279"/>
      <c r="H9" s="276"/>
      <c r="I9" s="306"/>
      <c r="J9" s="307"/>
      <c r="K9" s="275"/>
      <c r="L9" s="276"/>
      <c r="M9" s="298" t="s">
        <v>10</v>
      </c>
      <c r="N9" s="299"/>
      <c r="O9" s="300" t="s">
        <v>428</v>
      </c>
      <c r="P9" s="301"/>
      <c r="Q9" s="4"/>
      <c r="R9" s="4"/>
      <c r="S9" s="4"/>
      <c r="T9" s="4"/>
      <c r="U9" s="4"/>
      <c r="V9" s="4"/>
      <c r="W9" s="4"/>
      <c r="X9" s="4"/>
      <c r="Y9" s="4"/>
      <c r="Z9" s="5"/>
      <c r="AA9" s="4"/>
      <c r="AB9" s="4"/>
      <c r="AD9" s="7"/>
      <c r="AE9" s="8"/>
    </row>
    <row r="10" spans="1:31" ht="15" customHeight="1" thickBot="1" x14ac:dyDescent="0.25">
      <c r="A10" s="77"/>
      <c r="B10" s="78"/>
      <c r="C10" s="78"/>
      <c r="D10" s="9"/>
      <c r="E10" s="9"/>
      <c r="F10" s="9"/>
      <c r="G10" s="9"/>
      <c r="H10" s="9"/>
      <c r="I10" s="74"/>
      <c r="J10" s="74"/>
      <c r="K10" s="9"/>
      <c r="L10" s="9"/>
      <c r="M10" s="75"/>
      <c r="N10" s="75"/>
      <c r="O10" s="76"/>
      <c r="P10" s="76"/>
      <c r="Q10" s="78"/>
      <c r="R10" s="78"/>
      <c r="S10" s="78"/>
      <c r="T10" s="78"/>
      <c r="U10" s="78"/>
      <c r="V10" s="78"/>
      <c r="W10" s="78"/>
      <c r="X10" s="78"/>
      <c r="Y10" s="78"/>
      <c r="Z10" s="79"/>
      <c r="AA10" s="78"/>
      <c r="AB10" s="78"/>
      <c r="AD10" s="80"/>
      <c r="AE10" s="81"/>
    </row>
    <row r="11" spans="1:31" ht="15" customHeight="1" x14ac:dyDescent="0.2">
      <c r="A11" s="271" t="s">
        <v>11</v>
      </c>
      <c r="B11" s="272"/>
      <c r="C11" s="282" t="s">
        <v>357</v>
      </c>
      <c r="D11" s="283"/>
      <c r="E11" s="283"/>
      <c r="F11" s="283"/>
      <c r="G11" s="283"/>
      <c r="H11" s="283"/>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4"/>
    </row>
    <row r="12" spans="1:31" ht="15" customHeight="1" x14ac:dyDescent="0.2">
      <c r="A12" s="273"/>
      <c r="B12" s="274"/>
      <c r="C12" s="285"/>
      <c r="D12" s="286"/>
      <c r="E12" s="286"/>
      <c r="F12" s="286"/>
      <c r="G12" s="286"/>
      <c r="H12" s="286"/>
      <c r="I12" s="286"/>
      <c r="J12" s="286"/>
      <c r="K12" s="286"/>
      <c r="L12" s="286"/>
      <c r="M12" s="286"/>
      <c r="N12" s="286"/>
      <c r="O12" s="286"/>
      <c r="P12" s="286"/>
      <c r="Q12" s="286"/>
      <c r="R12" s="286"/>
      <c r="S12" s="286"/>
      <c r="T12" s="286"/>
      <c r="U12" s="286"/>
      <c r="V12" s="286"/>
      <c r="W12" s="286"/>
      <c r="X12" s="286"/>
      <c r="Y12" s="286"/>
      <c r="Z12" s="286"/>
      <c r="AA12" s="286"/>
      <c r="AB12" s="286"/>
      <c r="AC12" s="286"/>
      <c r="AD12" s="286"/>
      <c r="AE12" s="287"/>
    </row>
    <row r="13" spans="1:31" ht="15" customHeight="1" thickBot="1" x14ac:dyDescent="0.25">
      <c r="A13" s="275"/>
      <c r="B13" s="276"/>
      <c r="C13" s="288"/>
      <c r="D13" s="289"/>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90"/>
    </row>
    <row r="14" spans="1:31" ht="9" customHeight="1" thickBot="1" x14ac:dyDescent="0.25">
      <c r="A14" s="11"/>
      <c r="B14" s="12"/>
      <c r="C14" s="13"/>
      <c r="D14" s="13"/>
      <c r="E14" s="13"/>
      <c r="F14" s="13"/>
      <c r="G14" s="13"/>
      <c r="H14" s="13"/>
      <c r="I14" s="13"/>
      <c r="J14" s="13"/>
      <c r="K14" s="13"/>
      <c r="L14" s="13"/>
      <c r="M14" s="14"/>
      <c r="N14" s="14"/>
      <c r="O14" s="14"/>
      <c r="P14" s="14"/>
      <c r="Q14" s="14"/>
      <c r="R14" s="15"/>
      <c r="S14" s="15"/>
      <c r="T14" s="15"/>
      <c r="U14" s="15"/>
      <c r="V14" s="15"/>
      <c r="W14" s="15"/>
      <c r="X14" s="15"/>
      <c r="Y14" s="9"/>
      <c r="Z14" s="9"/>
      <c r="AA14" s="9"/>
      <c r="AB14" s="9"/>
      <c r="AD14" s="9"/>
      <c r="AE14" s="10"/>
    </row>
    <row r="15" spans="1:31" ht="39" customHeight="1" thickBot="1" x14ac:dyDescent="0.25">
      <c r="A15" s="251" t="s">
        <v>12</v>
      </c>
      <c r="B15" s="252"/>
      <c r="C15" s="291" t="s">
        <v>358</v>
      </c>
      <c r="D15" s="292"/>
      <c r="E15" s="292"/>
      <c r="F15" s="292"/>
      <c r="G15" s="292"/>
      <c r="H15" s="292"/>
      <c r="I15" s="292"/>
      <c r="J15" s="292"/>
      <c r="K15" s="293"/>
      <c r="L15" s="242" t="s">
        <v>13</v>
      </c>
      <c r="M15" s="243"/>
      <c r="N15" s="243"/>
      <c r="O15" s="243"/>
      <c r="P15" s="243"/>
      <c r="Q15" s="244"/>
      <c r="R15" s="245" t="s">
        <v>359</v>
      </c>
      <c r="S15" s="246"/>
      <c r="T15" s="246"/>
      <c r="U15" s="246"/>
      <c r="V15" s="246"/>
      <c r="W15" s="246"/>
      <c r="X15" s="247"/>
      <c r="Y15" s="242" t="s">
        <v>14</v>
      </c>
      <c r="Z15" s="244"/>
      <c r="AA15" s="232" t="s">
        <v>360</v>
      </c>
      <c r="AB15" s="233"/>
      <c r="AC15" s="233"/>
      <c r="AD15" s="233"/>
      <c r="AE15" s="234"/>
    </row>
    <row r="16" spans="1:31" ht="9" customHeight="1" thickBot="1" x14ac:dyDescent="0.25">
      <c r="A16" s="6"/>
      <c r="B16" s="4"/>
      <c r="C16" s="249"/>
      <c r="D16" s="249"/>
      <c r="E16" s="249"/>
      <c r="F16" s="249"/>
      <c r="G16" s="249"/>
      <c r="H16" s="249"/>
      <c r="I16" s="249"/>
      <c r="J16" s="249"/>
      <c r="K16" s="249"/>
      <c r="L16" s="249"/>
      <c r="M16" s="249"/>
      <c r="N16" s="249"/>
      <c r="O16" s="249"/>
      <c r="P16" s="249"/>
      <c r="Q16" s="249"/>
      <c r="R16" s="249"/>
      <c r="S16" s="249"/>
      <c r="T16" s="249"/>
      <c r="U16" s="249"/>
      <c r="V16" s="249"/>
      <c r="W16" s="249"/>
      <c r="X16" s="249"/>
      <c r="Y16" s="249"/>
      <c r="Z16" s="249"/>
      <c r="AA16" s="249"/>
      <c r="AB16" s="249"/>
      <c r="AD16" s="7"/>
      <c r="AE16" s="8"/>
    </row>
    <row r="17" spans="1:33" s="16" customFormat="1" ht="37.5" customHeight="1" thickBot="1" x14ac:dyDescent="0.25">
      <c r="A17" s="251" t="s">
        <v>15</v>
      </c>
      <c r="B17" s="252"/>
      <c r="C17" s="232" t="s">
        <v>364</v>
      </c>
      <c r="D17" s="233"/>
      <c r="E17" s="233"/>
      <c r="F17" s="233"/>
      <c r="G17" s="233"/>
      <c r="H17" s="233"/>
      <c r="I17" s="233"/>
      <c r="J17" s="233"/>
      <c r="K17" s="233"/>
      <c r="L17" s="233"/>
      <c r="M17" s="233"/>
      <c r="N17" s="233"/>
      <c r="O17" s="233"/>
      <c r="P17" s="233"/>
      <c r="Q17" s="233"/>
      <c r="R17" s="233"/>
      <c r="S17" s="233"/>
      <c r="T17" s="233"/>
      <c r="U17" s="233"/>
      <c r="V17" s="233"/>
      <c r="W17" s="233"/>
      <c r="X17" s="233"/>
      <c r="Y17" s="233"/>
      <c r="Z17" s="233"/>
      <c r="AA17" s="233"/>
      <c r="AB17" s="233"/>
      <c r="AC17" s="233"/>
      <c r="AD17" s="233"/>
      <c r="AE17" s="234"/>
    </row>
    <row r="18" spans="1:33" ht="16.5" customHeight="1" thickBot="1" x14ac:dyDescent="0.25">
      <c r="A18" s="17"/>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D18" s="18"/>
      <c r="AE18" s="19"/>
    </row>
    <row r="19" spans="1:33" ht="32" customHeight="1" thickBot="1" x14ac:dyDescent="0.25">
      <c r="A19" s="242" t="s">
        <v>16</v>
      </c>
      <c r="B19" s="243"/>
      <c r="C19" s="243"/>
      <c r="D19" s="243"/>
      <c r="E19" s="243"/>
      <c r="F19" s="243"/>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4"/>
      <c r="AF19" s="20"/>
    </row>
    <row r="20" spans="1:33" ht="32" customHeight="1" thickBot="1" x14ac:dyDescent="0.25">
      <c r="A20" s="108" t="s">
        <v>17</v>
      </c>
      <c r="B20" s="239" t="s">
        <v>18</v>
      </c>
      <c r="C20" s="240"/>
      <c r="D20" s="240"/>
      <c r="E20" s="240"/>
      <c r="F20" s="240"/>
      <c r="G20" s="240"/>
      <c r="H20" s="240"/>
      <c r="I20" s="240"/>
      <c r="J20" s="240"/>
      <c r="K20" s="240"/>
      <c r="L20" s="240"/>
      <c r="M20" s="240"/>
      <c r="N20" s="240"/>
      <c r="O20" s="241"/>
      <c r="P20" s="242" t="s">
        <v>19</v>
      </c>
      <c r="Q20" s="243"/>
      <c r="R20" s="243"/>
      <c r="S20" s="243"/>
      <c r="T20" s="243"/>
      <c r="U20" s="243"/>
      <c r="V20" s="243"/>
      <c r="W20" s="243"/>
      <c r="X20" s="243"/>
      <c r="Y20" s="243"/>
      <c r="Z20" s="243"/>
      <c r="AA20" s="243"/>
      <c r="AB20" s="243"/>
      <c r="AC20" s="243"/>
      <c r="AD20" s="243"/>
      <c r="AE20" s="244"/>
      <c r="AF20" s="20"/>
    </row>
    <row r="21" spans="1:33" ht="32" customHeight="1" thickBot="1" x14ac:dyDescent="0.25">
      <c r="A21" s="77"/>
      <c r="B21" s="118" t="s">
        <v>20</v>
      </c>
      <c r="C21" s="119" t="s">
        <v>21</v>
      </c>
      <c r="D21" s="119" t="s">
        <v>22</v>
      </c>
      <c r="E21" s="119" t="s">
        <v>23</v>
      </c>
      <c r="F21" s="119" t="s">
        <v>24</v>
      </c>
      <c r="G21" s="119" t="s">
        <v>25</v>
      </c>
      <c r="H21" s="119" t="s">
        <v>26</v>
      </c>
      <c r="I21" s="119" t="s">
        <v>27</v>
      </c>
      <c r="J21" s="119" t="s">
        <v>28</v>
      </c>
      <c r="K21" s="119" t="s">
        <v>29</v>
      </c>
      <c r="L21" s="119" t="s">
        <v>30</v>
      </c>
      <c r="M21" s="119" t="s">
        <v>31</v>
      </c>
      <c r="N21" s="119" t="s">
        <v>32</v>
      </c>
      <c r="O21" s="120" t="s">
        <v>33</v>
      </c>
      <c r="P21" s="148"/>
      <c r="Q21" s="108" t="s">
        <v>20</v>
      </c>
      <c r="R21" s="109" t="s">
        <v>21</v>
      </c>
      <c r="S21" s="109" t="s">
        <v>22</v>
      </c>
      <c r="T21" s="109" t="s">
        <v>23</v>
      </c>
      <c r="U21" s="109" t="s">
        <v>24</v>
      </c>
      <c r="V21" s="109" t="s">
        <v>25</v>
      </c>
      <c r="W21" s="109" t="s">
        <v>26</v>
      </c>
      <c r="X21" s="109" t="s">
        <v>27</v>
      </c>
      <c r="Y21" s="109" t="s">
        <v>28</v>
      </c>
      <c r="Z21" s="109" t="s">
        <v>29</v>
      </c>
      <c r="AA21" s="109" t="s">
        <v>30</v>
      </c>
      <c r="AB21" s="109" t="s">
        <v>31</v>
      </c>
      <c r="AC21" s="109" t="s">
        <v>32</v>
      </c>
      <c r="AD21" s="147" t="s">
        <v>34</v>
      </c>
      <c r="AE21" s="147" t="s">
        <v>35</v>
      </c>
      <c r="AF21" s="1"/>
    </row>
    <row r="22" spans="1:33" ht="32" customHeight="1" x14ac:dyDescent="0.2">
      <c r="A22" s="144" t="s">
        <v>36</v>
      </c>
      <c r="B22" s="86"/>
      <c r="C22" s="84">
        <v>9317400</v>
      </c>
      <c r="D22" s="84">
        <v>5098200</v>
      </c>
      <c r="E22" s="84"/>
      <c r="F22" s="84"/>
      <c r="G22" s="84"/>
      <c r="H22" s="84"/>
      <c r="I22" s="84"/>
      <c r="J22" s="84"/>
      <c r="K22" s="84"/>
      <c r="L22" s="84"/>
      <c r="M22" s="84"/>
      <c r="N22" s="84">
        <f>SUM(B22:M22)</f>
        <v>14415600</v>
      </c>
      <c r="O22" s="87"/>
      <c r="P22" s="144" t="s">
        <v>37</v>
      </c>
      <c r="Q22" s="110">
        <v>477206000</v>
      </c>
      <c r="R22" s="111"/>
      <c r="S22" s="111"/>
      <c r="T22" s="111"/>
      <c r="U22" s="111"/>
      <c r="V22" s="111"/>
      <c r="W22" s="111"/>
      <c r="X22" s="111"/>
      <c r="Y22" s="111"/>
      <c r="Z22" s="111"/>
      <c r="AA22" s="111"/>
      <c r="AB22" s="111"/>
      <c r="AC22" s="111">
        <f>SUM(Q22:AB22)</f>
        <v>477206000</v>
      </c>
      <c r="AE22" s="112"/>
      <c r="AF22" s="1"/>
    </row>
    <row r="23" spans="1:33" ht="32" customHeight="1" x14ac:dyDescent="0.2">
      <c r="A23" s="145" t="s">
        <v>38</v>
      </c>
      <c r="B23" s="83"/>
      <c r="C23" s="82"/>
      <c r="D23" s="82"/>
      <c r="E23" s="82"/>
      <c r="F23" s="82"/>
      <c r="G23" s="82"/>
      <c r="H23" s="82"/>
      <c r="I23" s="82"/>
      <c r="J23" s="82"/>
      <c r="K23" s="82"/>
      <c r="L23" s="82"/>
      <c r="M23" s="82"/>
      <c r="N23" s="82">
        <f>SUM(B23:M23)</f>
        <v>0</v>
      </c>
      <c r="O23" s="96" t="str">
        <f>IFERROR(N23/(SUMIF(B23:M23,"&gt;0",B22:M22))," ")</f>
        <v xml:space="preserve"> </v>
      </c>
      <c r="P23" s="145" t="s">
        <v>39</v>
      </c>
      <c r="Q23" s="83"/>
      <c r="R23" s="82"/>
      <c r="S23" s="82"/>
      <c r="T23" s="82"/>
      <c r="U23" s="82"/>
      <c r="V23" s="82"/>
      <c r="W23" s="82"/>
      <c r="X23" s="82"/>
      <c r="Y23" s="82"/>
      <c r="Z23" s="82"/>
      <c r="AA23" s="82"/>
      <c r="AB23" s="82"/>
      <c r="AC23" s="82">
        <f>SUM(Q23:AB23)</f>
        <v>0</v>
      </c>
      <c r="AD23" s="82">
        <f>AC23/SUM(Q22:V22)</f>
        <v>0</v>
      </c>
      <c r="AE23" s="88">
        <f>AC23/AC22</f>
        <v>0</v>
      </c>
      <c r="AF23" s="1"/>
      <c r="AG23" s="213"/>
    </row>
    <row r="24" spans="1:33" ht="32" customHeight="1" x14ac:dyDescent="0.2">
      <c r="A24" s="145" t="s">
        <v>40</v>
      </c>
      <c r="B24" s="83"/>
      <c r="C24" s="82"/>
      <c r="D24" s="82"/>
      <c r="E24" s="82"/>
      <c r="F24" s="82"/>
      <c r="G24" s="82"/>
      <c r="H24" s="82"/>
      <c r="I24" s="82"/>
      <c r="J24" s="82"/>
      <c r="K24" s="82"/>
      <c r="L24" s="82"/>
      <c r="M24" s="82"/>
      <c r="N24" s="82">
        <f>SUM(B24:M24)</f>
        <v>0</v>
      </c>
      <c r="O24" s="85"/>
      <c r="P24" s="145" t="s">
        <v>36</v>
      </c>
      <c r="Q24" s="83"/>
      <c r="R24" s="82">
        <v>22369000</v>
      </c>
      <c r="S24" s="82">
        <v>44738000</v>
      </c>
      <c r="T24" s="82">
        <v>44738000</v>
      </c>
      <c r="U24" s="82">
        <v>44738000</v>
      </c>
      <c r="V24" s="82">
        <v>44738000</v>
      </c>
      <c r="W24" s="82">
        <v>44738000</v>
      </c>
      <c r="X24" s="82">
        <v>44738000</v>
      </c>
      <c r="Y24" s="82">
        <v>44738000</v>
      </c>
      <c r="Z24" s="82">
        <v>44738000</v>
      </c>
      <c r="AA24" s="82">
        <v>44738000</v>
      </c>
      <c r="AB24" s="82">
        <v>52195000</v>
      </c>
      <c r="AC24" s="82">
        <f>SUM(Q24:AB24)</f>
        <v>477206000</v>
      </c>
      <c r="AD24" s="82"/>
      <c r="AE24" s="113"/>
      <c r="AF24" s="1"/>
      <c r="AG24" s="213"/>
    </row>
    <row r="25" spans="1:33" ht="32" customHeight="1" thickBot="1" x14ac:dyDescent="0.25">
      <c r="A25" s="146" t="s">
        <v>41</v>
      </c>
      <c r="B25" s="121"/>
      <c r="C25" s="122"/>
      <c r="D25" s="122"/>
      <c r="E25" s="122"/>
      <c r="F25" s="122"/>
      <c r="G25" s="122"/>
      <c r="H25" s="122"/>
      <c r="I25" s="122"/>
      <c r="J25" s="122"/>
      <c r="K25" s="122"/>
      <c r="L25" s="122"/>
      <c r="M25" s="122"/>
      <c r="N25" s="122">
        <f>SUM(B25:M25)</f>
        <v>0</v>
      </c>
      <c r="O25" s="123" t="str">
        <f>IFERROR(N25/(SUMIF(B25:M25,"&gt;0",B24:M24))," ")</f>
        <v xml:space="preserve"> </v>
      </c>
      <c r="P25" s="146" t="s">
        <v>41</v>
      </c>
      <c r="Q25" s="121"/>
      <c r="R25" s="122"/>
      <c r="S25" s="122"/>
      <c r="T25" s="122"/>
      <c r="U25" s="122"/>
      <c r="V25" s="122"/>
      <c r="W25" s="122"/>
      <c r="X25" s="122"/>
      <c r="Y25" s="122"/>
      <c r="Z25" s="122"/>
      <c r="AA25" s="122"/>
      <c r="AB25" s="122"/>
      <c r="AC25" s="122">
        <f>SUM(Q25:AB25)</f>
        <v>0</v>
      </c>
      <c r="AD25" s="122">
        <f>AC25/SUM(Q24:V24)</f>
        <v>0</v>
      </c>
      <c r="AE25" s="124">
        <f>AC25/AC24</f>
        <v>0</v>
      </c>
      <c r="AF25" s="1"/>
    </row>
    <row r="26" spans="1:33" customFormat="1" ht="16.5" customHeight="1" thickBot="1" x14ac:dyDescent="0.25"/>
    <row r="27" spans="1:33" ht="34" customHeight="1" x14ac:dyDescent="0.2">
      <c r="A27" s="319" t="s">
        <v>42</v>
      </c>
      <c r="B27" s="320"/>
      <c r="C27" s="320"/>
      <c r="D27" s="320"/>
      <c r="E27" s="320"/>
      <c r="F27" s="320"/>
      <c r="G27" s="320"/>
      <c r="H27" s="320"/>
      <c r="I27" s="320"/>
      <c r="J27" s="320"/>
      <c r="K27" s="320"/>
      <c r="L27" s="320"/>
      <c r="M27" s="320"/>
      <c r="N27" s="320"/>
      <c r="O27" s="320"/>
      <c r="P27" s="320"/>
      <c r="Q27" s="320"/>
      <c r="R27" s="320"/>
      <c r="S27" s="320"/>
      <c r="T27" s="320"/>
      <c r="U27" s="320"/>
      <c r="V27" s="320"/>
      <c r="W27" s="320"/>
      <c r="X27" s="320"/>
      <c r="Y27" s="320"/>
      <c r="Z27" s="320"/>
      <c r="AA27" s="320"/>
      <c r="AB27" s="320"/>
      <c r="AC27" s="320"/>
      <c r="AD27" s="320"/>
      <c r="AE27" s="321"/>
    </row>
    <row r="28" spans="1:33" ht="15" customHeight="1" x14ac:dyDescent="0.2">
      <c r="A28" s="250" t="s">
        <v>43</v>
      </c>
      <c r="B28" s="235" t="s">
        <v>44</v>
      </c>
      <c r="C28" s="235"/>
      <c r="D28" s="235" t="s">
        <v>45</v>
      </c>
      <c r="E28" s="235"/>
      <c r="F28" s="235"/>
      <c r="G28" s="235"/>
      <c r="H28" s="235"/>
      <c r="I28" s="235"/>
      <c r="J28" s="235"/>
      <c r="K28" s="235"/>
      <c r="L28" s="235"/>
      <c r="M28" s="235"/>
      <c r="N28" s="235"/>
      <c r="O28" s="235"/>
      <c r="P28" s="235" t="s">
        <v>32</v>
      </c>
      <c r="Q28" s="235" t="s">
        <v>46</v>
      </c>
      <c r="R28" s="235"/>
      <c r="S28" s="235"/>
      <c r="T28" s="235"/>
      <c r="U28" s="235"/>
      <c r="V28" s="235"/>
      <c r="W28" s="235"/>
      <c r="X28" s="235"/>
      <c r="Y28" s="235" t="s">
        <v>47</v>
      </c>
      <c r="Z28" s="235"/>
      <c r="AA28" s="235"/>
      <c r="AB28" s="235"/>
      <c r="AC28" s="235"/>
      <c r="AD28" s="235"/>
      <c r="AE28" s="236"/>
    </row>
    <row r="29" spans="1:33" ht="27" customHeight="1" x14ac:dyDescent="0.2">
      <c r="A29" s="250"/>
      <c r="B29" s="235"/>
      <c r="C29" s="235"/>
      <c r="D29" s="104" t="s">
        <v>20</v>
      </c>
      <c r="E29" s="104" t="s">
        <v>21</v>
      </c>
      <c r="F29" s="104" t="s">
        <v>22</v>
      </c>
      <c r="G29" s="104" t="s">
        <v>23</v>
      </c>
      <c r="H29" s="104" t="s">
        <v>24</v>
      </c>
      <c r="I29" s="104" t="s">
        <v>25</v>
      </c>
      <c r="J29" s="104" t="s">
        <v>26</v>
      </c>
      <c r="K29" s="104" t="s">
        <v>27</v>
      </c>
      <c r="L29" s="104" t="s">
        <v>28</v>
      </c>
      <c r="M29" s="104" t="s">
        <v>29</v>
      </c>
      <c r="N29" s="104" t="s">
        <v>30</v>
      </c>
      <c r="O29" s="104" t="s">
        <v>31</v>
      </c>
      <c r="P29" s="235"/>
      <c r="Q29" s="235"/>
      <c r="R29" s="235"/>
      <c r="S29" s="235"/>
      <c r="T29" s="235"/>
      <c r="U29" s="235"/>
      <c r="V29" s="235"/>
      <c r="W29" s="235"/>
      <c r="X29" s="235"/>
      <c r="Y29" s="235"/>
      <c r="Z29" s="235"/>
      <c r="AA29" s="235"/>
      <c r="AB29" s="235"/>
      <c r="AC29" s="235"/>
      <c r="AD29" s="235"/>
      <c r="AE29" s="236"/>
    </row>
    <row r="30" spans="1:33" ht="42" customHeight="1" thickBot="1" x14ac:dyDescent="0.25">
      <c r="A30" s="114"/>
      <c r="B30" s="248"/>
      <c r="C30" s="248"/>
      <c r="D30" s="107"/>
      <c r="E30" s="107"/>
      <c r="F30" s="107"/>
      <c r="G30" s="107"/>
      <c r="H30" s="107"/>
      <c r="I30" s="107"/>
      <c r="J30" s="107"/>
      <c r="K30" s="107"/>
      <c r="L30" s="107"/>
      <c r="M30" s="107"/>
      <c r="N30" s="107"/>
      <c r="O30" s="107"/>
      <c r="P30" s="115">
        <f>SUM(D30:O30)</f>
        <v>0</v>
      </c>
      <c r="Q30" s="237" t="s">
        <v>48</v>
      </c>
      <c r="R30" s="237"/>
      <c r="S30" s="237"/>
      <c r="T30" s="237"/>
      <c r="U30" s="237"/>
      <c r="V30" s="237"/>
      <c r="W30" s="237"/>
      <c r="X30" s="237"/>
      <c r="Y30" s="237" t="s">
        <v>49</v>
      </c>
      <c r="Z30" s="237"/>
      <c r="AA30" s="237"/>
      <c r="AB30" s="237"/>
      <c r="AC30" s="237"/>
      <c r="AD30" s="237"/>
      <c r="AE30" s="238"/>
    </row>
    <row r="31" spans="1:33" ht="12" customHeight="1" thickBot="1" x14ac:dyDescent="0.25">
      <c r="A31" s="125"/>
      <c r="B31" s="126"/>
      <c r="C31" s="126"/>
      <c r="D31" s="9"/>
      <c r="E31" s="9"/>
      <c r="F31" s="9"/>
      <c r="G31" s="9"/>
      <c r="H31" s="9"/>
      <c r="I31" s="9"/>
      <c r="J31" s="9"/>
      <c r="K31" s="9"/>
      <c r="L31" s="9"/>
      <c r="M31" s="9"/>
      <c r="N31" s="9"/>
      <c r="O31" s="9"/>
      <c r="P31" s="127"/>
      <c r="Q31" s="128"/>
      <c r="R31" s="128"/>
      <c r="S31" s="128"/>
      <c r="T31" s="128"/>
      <c r="U31" s="128"/>
      <c r="V31" s="128"/>
      <c r="W31" s="128"/>
      <c r="X31" s="128"/>
      <c r="Y31" s="128"/>
      <c r="Z31" s="128"/>
      <c r="AA31" s="128"/>
      <c r="AB31" s="128"/>
      <c r="AC31" s="128"/>
      <c r="AD31" s="128"/>
      <c r="AE31" s="129"/>
    </row>
    <row r="32" spans="1:33" ht="45" customHeight="1" x14ac:dyDescent="0.2">
      <c r="A32" s="282" t="s">
        <v>50</v>
      </c>
      <c r="B32" s="283"/>
      <c r="C32" s="283"/>
      <c r="D32" s="283"/>
      <c r="E32" s="283"/>
      <c r="F32" s="283"/>
      <c r="G32" s="283"/>
      <c r="H32" s="283"/>
      <c r="I32" s="283"/>
      <c r="J32" s="283"/>
      <c r="K32" s="283"/>
      <c r="L32" s="283"/>
      <c r="M32" s="283"/>
      <c r="N32" s="283"/>
      <c r="O32" s="283"/>
      <c r="P32" s="283"/>
      <c r="Q32" s="283"/>
      <c r="R32" s="283"/>
      <c r="S32" s="283"/>
      <c r="T32" s="283"/>
      <c r="U32" s="283"/>
      <c r="V32" s="283"/>
      <c r="W32" s="283"/>
      <c r="X32" s="283"/>
      <c r="Y32" s="283"/>
      <c r="Z32" s="283"/>
      <c r="AA32" s="283"/>
      <c r="AB32" s="283"/>
      <c r="AC32" s="283"/>
      <c r="AD32" s="283"/>
      <c r="AE32" s="284"/>
    </row>
    <row r="33" spans="1:41" ht="23" customHeight="1" x14ac:dyDescent="0.2">
      <c r="A33" s="250" t="s">
        <v>51</v>
      </c>
      <c r="B33" s="235" t="s">
        <v>52</v>
      </c>
      <c r="C33" s="235" t="s">
        <v>44</v>
      </c>
      <c r="D33" s="235" t="s">
        <v>53</v>
      </c>
      <c r="E33" s="235"/>
      <c r="F33" s="235"/>
      <c r="G33" s="235"/>
      <c r="H33" s="235"/>
      <c r="I33" s="235"/>
      <c r="J33" s="235"/>
      <c r="K33" s="235"/>
      <c r="L33" s="235"/>
      <c r="M33" s="235"/>
      <c r="N33" s="235"/>
      <c r="O33" s="235"/>
      <c r="P33" s="235"/>
      <c r="Q33" s="235" t="s">
        <v>54</v>
      </c>
      <c r="R33" s="235"/>
      <c r="S33" s="235"/>
      <c r="T33" s="235"/>
      <c r="U33" s="235"/>
      <c r="V33" s="235"/>
      <c r="W33" s="235"/>
      <c r="X33" s="235"/>
      <c r="Y33" s="235"/>
      <c r="Z33" s="235"/>
      <c r="AA33" s="235"/>
      <c r="AB33" s="235"/>
      <c r="AC33" s="235"/>
      <c r="AD33" s="235"/>
      <c r="AE33" s="236"/>
      <c r="AG33" s="21"/>
      <c r="AH33" s="21"/>
      <c r="AI33" s="21"/>
      <c r="AJ33" s="21"/>
      <c r="AK33" s="21"/>
      <c r="AL33" s="21"/>
      <c r="AM33" s="21"/>
      <c r="AN33" s="21"/>
      <c r="AO33" s="21"/>
    </row>
    <row r="34" spans="1:41" ht="27" customHeight="1" x14ac:dyDescent="0.2">
      <c r="A34" s="250"/>
      <c r="B34" s="235"/>
      <c r="C34" s="325"/>
      <c r="D34" s="104" t="s">
        <v>20</v>
      </c>
      <c r="E34" s="104" t="s">
        <v>21</v>
      </c>
      <c r="F34" s="104" t="s">
        <v>22</v>
      </c>
      <c r="G34" s="104" t="s">
        <v>23</v>
      </c>
      <c r="H34" s="104" t="s">
        <v>24</v>
      </c>
      <c r="I34" s="104" t="s">
        <v>25</v>
      </c>
      <c r="J34" s="104" t="s">
        <v>26</v>
      </c>
      <c r="K34" s="104" t="s">
        <v>27</v>
      </c>
      <c r="L34" s="104" t="s">
        <v>28</v>
      </c>
      <c r="M34" s="104" t="s">
        <v>29</v>
      </c>
      <c r="N34" s="104" t="s">
        <v>30</v>
      </c>
      <c r="O34" s="104" t="s">
        <v>31</v>
      </c>
      <c r="P34" s="104" t="s">
        <v>32</v>
      </c>
      <c r="Q34" s="322" t="s">
        <v>55</v>
      </c>
      <c r="R34" s="323"/>
      <c r="S34" s="323"/>
      <c r="T34" s="324"/>
      <c r="U34" s="235" t="s">
        <v>56</v>
      </c>
      <c r="V34" s="235"/>
      <c r="W34" s="235"/>
      <c r="X34" s="235"/>
      <c r="Y34" s="235" t="s">
        <v>57</v>
      </c>
      <c r="Z34" s="235"/>
      <c r="AA34" s="235"/>
      <c r="AB34" s="235"/>
      <c r="AC34" s="235" t="s">
        <v>58</v>
      </c>
      <c r="AD34" s="235"/>
      <c r="AE34" s="236"/>
      <c r="AG34" s="21"/>
      <c r="AH34" s="21"/>
      <c r="AI34" s="21"/>
      <c r="AJ34" s="21"/>
      <c r="AK34" s="21"/>
      <c r="AL34" s="21"/>
      <c r="AM34" s="21"/>
      <c r="AN34" s="21"/>
      <c r="AO34" s="21"/>
    </row>
    <row r="35" spans="1:41" ht="93.75" customHeight="1" x14ac:dyDescent="0.2">
      <c r="A35" s="339" t="str">
        <f>C17</f>
        <v>4. Realizar 15472 orientaciones y asesorías socio jurídicas a mujeres víctimas de violencias</v>
      </c>
      <c r="B35" s="341">
        <v>15</v>
      </c>
      <c r="C35" s="23" t="s">
        <v>59</v>
      </c>
      <c r="D35" s="22">
        <v>50</v>
      </c>
      <c r="E35" s="22">
        <v>55</v>
      </c>
      <c r="F35" s="22">
        <v>55</v>
      </c>
      <c r="G35" s="22">
        <v>65</v>
      </c>
      <c r="H35" s="22">
        <v>75</v>
      </c>
      <c r="I35" s="22"/>
      <c r="J35" s="22"/>
      <c r="K35" s="22"/>
      <c r="L35" s="22"/>
      <c r="M35" s="22"/>
      <c r="N35" s="22"/>
      <c r="O35" s="22"/>
      <c r="P35" s="97">
        <f>SUM(D35:O35)</f>
        <v>300</v>
      </c>
      <c r="Q35" s="353" t="s">
        <v>435</v>
      </c>
      <c r="R35" s="354"/>
      <c r="S35" s="354"/>
      <c r="T35" s="355"/>
      <c r="U35" s="313" t="s">
        <v>436</v>
      </c>
      <c r="V35" s="313"/>
      <c r="W35" s="313"/>
      <c r="X35" s="313"/>
      <c r="Y35" s="313" t="s">
        <v>442</v>
      </c>
      <c r="Z35" s="313"/>
      <c r="AA35" s="313"/>
      <c r="AB35" s="313"/>
      <c r="AC35" s="375" t="s">
        <v>60</v>
      </c>
      <c r="AD35" s="375"/>
      <c r="AE35" s="376"/>
      <c r="AG35" s="21"/>
      <c r="AH35" s="21"/>
      <c r="AI35" s="21"/>
      <c r="AJ35" s="21"/>
      <c r="AK35" s="21"/>
      <c r="AL35" s="21"/>
      <c r="AM35" s="21"/>
      <c r="AN35" s="21"/>
      <c r="AO35" s="21"/>
    </row>
    <row r="36" spans="1:41" ht="130.5" customHeight="1" thickBot="1" x14ac:dyDescent="0.25">
      <c r="A36" s="340"/>
      <c r="B36" s="342"/>
      <c r="C36" s="24" t="s">
        <v>61</v>
      </c>
      <c r="D36" s="223">
        <v>45</v>
      </c>
      <c r="E36" s="223"/>
      <c r="F36" s="223"/>
      <c r="G36" s="223"/>
      <c r="H36" s="223"/>
      <c r="I36" s="223"/>
      <c r="J36" s="223"/>
      <c r="K36" s="223"/>
      <c r="L36" s="223"/>
      <c r="M36" s="223"/>
      <c r="N36" s="223"/>
      <c r="O36" s="223"/>
      <c r="P36" s="223">
        <f>SUM(D36:O36)</f>
        <v>45</v>
      </c>
      <c r="Q36" s="356"/>
      <c r="R36" s="357"/>
      <c r="S36" s="357"/>
      <c r="T36" s="358"/>
      <c r="U36" s="315"/>
      <c r="V36" s="315"/>
      <c r="W36" s="315"/>
      <c r="X36" s="315"/>
      <c r="Y36" s="315"/>
      <c r="Z36" s="315"/>
      <c r="AA36" s="315"/>
      <c r="AB36" s="315"/>
      <c r="AC36" s="377"/>
      <c r="AD36" s="377"/>
      <c r="AE36" s="378"/>
      <c r="AG36" s="21"/>
      <c r="AH36" s="21"/>
      <c r="AI36" s="21"/>
      <c r="AJ36" s="21"/>
      <c r="AK36" s="21"/>
      <c r="AL36" s="21"/>
      <c r="AM36" s="21"/>
      <c r="AN36" s="21"/>
      <c r="AO36" s="21"/>
    </row>
    <row r="37" spans="1:41" customFormat="1" ht="17.25" customHeight="1" thickBot="1" x14ac:dyDescent="0.25"/>
    <row r="38" spans="1:41" ht="45" customHeight="1" thickBot="1" x14ac:dyDescent="0.25">
      <c r="A38" s="282" t="s">
        <v>62</v>
      </c>
      <c r="B38" s="283"/>
      <c r="C38" s="283"/>
      <c r="D38" s="283"/>
      <c r="E38" s="283"/>
      <c r="F38" s="283"/>
      <c r="G38" s="283"/>
      <c r="H38" s="283"/>
      <c r="I38" s="283"/>
      <c r="J38" s="283"/>
      <c r="K38" s="283"/>
      <c r="L38" s="283"/>
      <c r="M38" s="283"/>
      <c r="N38" s="283"/>
      <c r="O38" s="283"/>
      <c r="P38" s="283"/>
      <c r="Q38" s="283"/>
      <c r="R38" s="283"/>
      <c r="S38" s="283"/>
      <c r="T38" s="283"/>
      <c r="U38" s="283"/>
      <c r="V38" s="283"/>
      <c r="W38" s="283"/>
      <c r="X38" s="283"/>
      <c r="Y38" s="283"/>
      <c r="Z38" s="283"/>
      <c r="AA38" s="283"/>
      <c r="AB38" s="283"/>
      <c r="AC38" s="283"/>
      <c r="AD38" s="283"/>
      <c r="AE38" s="284"/>
      <c r="AG38" s="21"/>
      <c r="AH38" s="21"/>
      <c r="AI38" s="21"/>
      <c r="AJ38" s="21"/>
      <c r="AK38" s="21"/>
      <c r="AL38" s="21"/>
      <c r="AM38" s="21"/>
      <c r="AN38" s="21"/>
      <c r="AO38" s="21"/>
    </row>
    <row r="39" spans="1:41" ht="26" customHeight="1" x14ac:dyDescent="0.2">
      <c r="A39" s="343" t="s">
        <v>63</v>
      </c>
      <c r="B39" s="317" t="s">
        <v>64</v>
      </c>
      <c r="C39" s="348" t="s">
        <v>65</v>
      </c>
      <c r="D39" s="350" t="s">
        <v>66</v>
      </c>
      <c r="E39" s="351"/>
      <c r="F39" s="351"/>
      <c r="G39" s="351"/>
      <c r="H39" s="351"/>
      <c r="I39" s="351"/>
      <c r="J39" s="351"/>
      <c r="K39" s="351"/>
      <c r="L39" s="351"/>
      <c r="M39" s="351"/>
      <c r="N39" s="351"/>
      <c r="O39" s="351"/>
      <c r="P39" s="352"/>
      <c r="Q39" s="317" t="s">
        <v>67</v>
      </c>
      <c r="R39" s="317"/>
      <c r="S39" s="317"/>
      <c r="T39" s="317"/>
      <c r="U39" s="317"/>
      <c r="V39" s="317"/>
      <c r="W39" s="317"/>
      <c r="X39" s="317"/>
      <c r="Y39" s="317"/>
      <c r="Z39" s="317"/>
      <c r="AA39" s="317"/>
      <c r="AB39" s="317"/>
      <c r="AC39" s="317"/>
      <c r="AD39" s="317"/>
      <c r="AE39" s="318"/>
      <c r="AG39" s="21"/>
      <c r="AH39" s="21"/>
      <c r="AI39" s="21"/>
      <c r="AJ39" s="21"/>
      <c r="AK39" s="21"/>
      <c r="AL39" s="21"/>
      <c r="AM39" s="21"/>
      <c r="AN39" s="21"/>
      <c r="AO39" s="21"/>
    </row>
    <row r="40" spans="1:41" ht="26" customHeight="1" x14ac:dyDescent="0.2">
      <c r="A40" s="250"/>
      <c r="B40" s="235"/>
      <c r="C40" s="349"/>
      <c r="D40" s="104" t="s">
        <v>68</v>
      </c>
      <c r="E40" s="104" t="s">
        <v>69</v>
      </c>
      <c r="F40" s="104" t="s">
        <v>70</v>
      </c>
      <c r="G40" s="104" t="s">
        <v>71</v>
      </c>
      <c r="H40" s="104" t="s">
        <v>72</v>
      </c>
      <c r="I40" s="104" t="s">
        <v>73</v>
      </c>
      <c r="J40" s="104" t="s">
        <v>74</v>
      </c>
      <c r="K40" s="104" t="s">
        <v>75</v>
      </c>
      <c r="L40" s="104" t="s">
        <v>76</v>
      </c>
      <c r="M40" s="104" t="s">
        <v>77</v>
      </c>
      <c r="N40" s="104" t="s">
        <v>78</v>
      </c>
      <c r="O40" s="104" t="s">
        <v>79</v>
      </c>
      <c r="P40" s="104" t="s">
        <v>80</v>
      </c>
      <c r="Q40" s="322" t="s">
        <v>81</v>
      </c>
      <c r="R40" s="323"/>
      <c r="S40" s="323"/>
      <c r="T40" s="323"/>
      <c r="U40" s="323"/>
      <c r="V40" s="323"/>
      <c r="W40" s="323"/>
      <c r="X40" s="324"/>
      <c r="Y40" s="322" t="s">
        <v>82</v>
      </c>
      <c r="Z40" s="323"/>
      <c r="AA40" s="323"/>
      <c r="AB40" s="323"/>
      <c r="AC40" s="323"/>
      <c r="AD40" s="323"/>
      <c r="AE40" s="326"/>
      <c r="AG40" s="27"/>
      <c r="AH40" s="27"/>
      <c r="AI40" s="27"/>
      <c r="AJ40" s="27"/>
      <c r="AK40" s="27"/>
      <c r="AL40" s="27"/>
      <c r="AM40" s="27"/>
      <c r="AN40" s="27"/>
      <c r="AO40" s="27"/>
    </row>
    <row r="41" spans="1:41" ht="36.75" customHeight="1" x14ac:dyDescent="0.2">
      <c r="A41" s="344" t="s">
        <v>365</v>
      </c>
      <c r="B41" s="346">
        <v>15</v>
      </c>
      <c r="C41" s="31" t="s">
        <v>59</v>
      </c>
      <c r="D41" s="32">
        <v>0.16</v>
      </c>
      <c r="E41" s="32">
        <v>0.18</v>
      </c>
      <c r="F41" s="32">
        <v>0.18</v>
      </c>
      <c r="G41" s="32">
        <v>0.23</v>
      </c>
      <c r="H41" s="32">
        <v>0.25</v>
      </c>
      <c r="I41" s="32"/>
      <c r="J41" s="32"/>
      <c r="K41" s="32"/>
      <c r="L41" s="32"/>
      <c r="M41" s="32"/>
      <c r="N41" s="32"/>
      <c r="O41" s="32"/>
      <c r="P41" s="116">
        <f t="shared" ref="P41:P42" si="0">SUM(D41:O41)</f>
        <v>1</v>
      </c>
      <c r="Q41" s="333" t="s">
        <v>447</v>
      </c>
      <c r="R41" s="334"/>
      <c r="S41" s="334"/>
      <c r="T41" s="334"/>
      <c r="U41" s="334"/>
      <c r="V41" s="334"/>
      <c r="W41" s="334"/>
      <c r="X41" s="335"/>
      <c r="Y41" s="327" t="s">
        <v>452</v>
      </c>
      <c r="Z41" s="328"/>
      <c r="AA41" s="328"/>
      <c r="AB41" s="328"/>
      <c r="AC41" s="328"/>
      <c r="AD41" s="328"/>
      <c r="AE41" s="329"/>
      <c r="AG41" s="28"/>
      <c r="AH41" s="28"/>
      <c r="AI41" s="28"/>
      <c r="AJ41" s="28"/>
      <c r="AK41" s="28"/>
      <c r="AL41" s="28"/>
      <c r="AM41" s="28"/>
      <c r="AN41" s="28"/>
      <c r="AO41" s="28"/>
    </row>
    <row r="42" spans="1:41" ht="36.75" customHeight="1" thickBot="1" x14ac:dyDescent="0.25">
      <c r="A42" s="345"/>
      <c r="B42" s="347"/>
      <c r="C42" s="24" t="s">
        <v>61</v>
      </c>
      <c r="D42" s="33">
        <v>0.14000000000000001</v>
      </c>
      <c r="E42" s="33"/>
      <c r="F42" s="33"/>
      <c r="G42" s="33"/>
      <c r="H42" s="33"/>
      <c r="I42" s="33"/>
      <c r="J42" s="33"/>
      <c r="K42" s="33"/>
      <c r="L42" s="33"/>
      <c r="M42" s="33"/>
      <c r="N42" s="33"/>
      <c r="O42" s="33"/>
      <c r="P42" s="117">
        <f t="shared" si="0"/>
        <v>0.14000000000000001</v>
      </c>
      <c r="Q42" s="336"/>
      <c r="R42" s="337"/>
      <c r="S42" s="337"/>
      <c r="T42" s="337"/>
      <c r="U42" s="337"/>
      <c r="V42" s="337"/>
      <c r="W42" s="337"/>
      <c r="X42" s="338"/>
      <c r="Y42" s="330"/>
      <c r="Z42" s="331"/>
      <c r="AA42" s="331"/>
      <c r="AB42" s="331"/>
      <c r="AC42" s="331"/>
      <c r="AD42" s="331"/>
      <c r="AE42" s="332"/>
    </row>
    <row r="43" spans="1:41" ht="15" customHeight="1" x14ac:dyDescent="0.2">
      <c r="A43" s="2" t="s">
        <v>84</v>
      </c>
    </row>
  </sheetData>
  <mergeCells count="71">
    <mergeCell ref="A41:A42"/>
    <mergeCell ref="B41:B42"/>
    <mergeCell ref="Q41:X42"/>
    <mergeCell ref="Y41:AE42"/>
    <mergeCell ref="AC35:AE36"/>
    <mergeCell ref="A38:AE38"/>
    <mergeCell ref="A39:A40"/>
    <mergeCell ref="B39:B40"/>
    <mergeCell ref="C39:C40"/>
    <mergeCell ref="D39:P39"/>
    <mergeCell ref="Q39:AE39"/>
    <mergeCell ref="Q40:X40"/>
    <mergeCell ref="Y40:AE40"/>
    <mergeCell ref="A35:A36"/>
    <mergeCell ref="B35:B36"/>
    <mergeCell ref="Q35:T36"/>
    <mergeCell ref="U35:X36"/>
    <mergeCell ref="Y35:AB36"/>
    <mergeCell ref="B30:C30"/>
    <mergeCell ref="Q30:X30"/>
    <mergeCell ref="Y30:AE30"/>
    <mergeCell ref="A32:AE32"/>
    <mergeCell ref="A33:A34"/>
    <mergeCell ref="B33:B34"/>
    <mergeCell ref="C33:C34"/>
    <mergeCell ref="D33:P33"/>
    <mergeCell ref="Q33:AE33"/>
    <mergeCell ref="Q34:T34"/>
    <mergeCell ref="U34:X34"/>
    <mergeCell ref="Y34:AB34"/>
    <mergeCell ref="AC34:AE34"/>
    <mergeCell ref="A27:AE27"/>
    <mergeCell ref="A28:A29"/>
    <mergeCell ref="B28:C29"/>
    <mergeCell ref="D28:O28"/>
    <mergeCell ref="P28:P29"/>
    <mergeCell ref="Q28:X29"/>
    <mergeCell ref="Y28:AE29"/>
    <mergeCell ref="C16:AB16"/>
    <mergeCell ref="A17:B17"/>
    <mergeCell ref="C17:AE17"/>
    <mergeCell ref="A19:AE19"/>
    <mergeCell ref="B20:O20"/>
    <mergeCell ref="P20:AE20"/>
    <mergeCell ref="A15:B15"/>
    <mergeCell ref="C15:K15"/>
    <mergeCell ref="L15:Q15"/>
    <mergeCell ref="R15:X15"/>
    <mergeCell ref="Y15:Z15"/>
    <mergeCell ref="AA15:AE15"/>
    <mergeCell ref="O7:P7"/>
    <mergeCell ref="M8:N8"/>
    <mergeCell ref="O8:P8"/>
    <mergeCell ref="M9:N9"/>
    <mergeCell ref="O9:P9"/>
    <mergeCell ref="A11:B13"/>
    <mergeCell ref="C11:AE13"/>
    <mergeCell ref="A7:B9"/>
    <mergeCell ref="C7:C9"/>
    <mergeCell ref="D7:H9"/>
    <mergeCell ref="I7:J9"/>
    <mergeCell ref="K7:L9"/>
    <mergeCell ref="M7:N7"/>
    <mergeCell ref="A1:A4"/>
    <mergeCell ref="B1:AA1"/>
    <mergeCell ref="AB1:AE1"/>
    <mergeCell ref="B2:AA2"/>
    <mergeCell ref="AB2:AE2"/>
    <mergeCell ref="B3:AA4"/>
    <mergeCell ref="AB3:AE3"/>
    <mergeCell ref="AB4:AE4"/>
  </mergeCells>
  <dataValidations count="3">
    <dataValidation type="textLength" operator="lessThanOrEqual" allowBlank="1" showInputMessage="1" showErrorMessage="1" errorTitle="Máximo 2.000 caracteres" error="Máximo 2.000 caracteres" sqref="AC35 Q35 Q41 Y35" xr:uid="{B51D3D16-91A7-8A4D-901B-6F40299BF352}">
      <formula1>2000</formula1>
    </dataValidation>
    <dataValidation type="textLength" operator="lessThanOrEqual" allowBlank="1" showInputMessage="1" showErrorMessage="1" errorTitle="Máximo 2.000 caracteres" error="Máximo 2.000 caracteres" promptTitle="2.000 caracteres" sqref="Q30:Q31" xr:uid="{F770BD8C-2D9D-604D-860E-CCA0CE48CC01}">
      <formula1>2000</formula1>
    </dataValidation>
    <dataValidation type="list" allowBlank="1" showInputMessage="1" showErrorMessage="1" sqref="C7:C9" xr:uid="{F83EE44B-5D32-0A4E-B6F6-8F8A75F63142}">
      <formula1>$B$21:$M$21</formula1>
    </dataValidation>
  </dataValidations>
  <hyperlinks>
    <hyperlink ref="Y41" r:id="rId1" xr:uid="{26469A59-57E9-0843-8582-DE6C9E25062A}"/>
  </hyperlinks>
  <pageMargins left="0.25" right="0.25" top="0.75" bottom="0.75" header="0.3" footer="0.3"/>
  <pageSetup scale="19" orientation="landscape"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E6909-FE33-FD43-91EF-793D865FFF8E}">
  <sheetPr>
    <tabColor theme="7" tint="0.39997558519241921"/>
    <pageSetUpPr fitToPage="1"/>
  </sheetPr>
  <dimension ref="A1:AO47"/>
  <sheetViews>
    <sheetView showGridLines="0" topLeftCell="I30" zoomScale="70" zoomScaleNormal="70" workbookViewId="0">
      <selection activeCell="P36" sqref="P36"/>
    </sheetView>
  </sheetViews>
  <sheetFormatPr baseColWidth="10" defaultColWidth="10.83203125" defaultRowHeight="15" x14ac:dyDescent="0.2"/>
  <cols>
    <col min="1" max="1" width="38.5" style="2" customWidth="1"/>
    <col min="2" max="2" width="20.5" style="2" customWidth="1"/>
    <col min="3" max="14" width="20.6640625" style="2" customWidth="1"/>
    <col min="15" max="15" width="20.5" style="2" customWidth="1"/>
    <col min="16" max="16" width="32.5" style="2" customWidth="1"/>
    <col min="17" max="17" width="21.83203125" style="2" customWidth="1"/>
    <col min="18" max="18" width="20.5" style="2" customWidth="1"/>
    <col min="19" max="27" width="18.1640625" style="2" customWidth="1"/>
    <col min="28" max="28" width="22.6640625" style="2" customWidth="1"/>
    <col min="29" max="29" width="19" style="2" customWidth="1"/>
    <col min="30" max="30" width="19.5" style="2" customWidth="1"/>
    <col min="31" max="31" width="20.5" style="2" customWidth="1"/>
    <col min="32" max="32" width="22.83203125" style="2" customWidth="1"/>
    <col min="33" max="33" width="18.5" style="2" bestFit="1" customWidth="1"/>
    <col min="34" max="34" width="8.5" style="2" customWidth="1"/>
    <col min="35" max="35" width="18.5" style="2" bestFit="1" customWidth="1"/>
    <col min="36" max="36" width="5.6640625" style="2" customWidth="1"/>
    <col min="37" max="37" width="18.5" style="2" bestFit="1" customWidth="1"/>
    <col min="38" max="38" width="4.6640625" style="2" customWidth="1"/>
    <col min="39" max="39" width="23" style="2" bestFit="1" customWidth="1"/>
    <col min="40" max="40" width="10.83203125" style="2"/>
    <col min="41" max="41" width="18.5" style="2" bestFit="1" customWidth="1"/>
    <col min="42" max="42" width="16.1640625" style="2" customWidth="1"/>
    <col min="43" max="16384" width="10.83203125" style="2"/>
  </cols>
  <sheetData>
    <row r="1" spans="1:31" ht="32.25" customHeight="1" thickBot="1" x14ac:dyDescent="0.25">
      <c r="A1" s="253"/>
      <c r="B1" s="256" t="s">
        <v>0</v>
      </c>
      <c r="C1" s="257"/>
      <c r="D1" s="257"/>
      <c r="E1" s="257"/>
      <c r="F1" s="257"/>
      <c r="G1" s="257"/>
      <c r="H1" s="257"/>
      <c r="I1" s="257"/>
      <c r="J1" s="257"/>
      <c r="K1" s="257"/>
      <c r="L1" s="257"/>
      <c r="M1" s="257"/>
      <c r="N1" s="257"/>
      <c r="O1" s="257"/>
      <c r="P1" s="257"/>
      <c r="Q1" s="257"/>
      <c r="R1" s="257"/>
      <c r="S1" s="257"/>
      <c r="T1" s="257"/>
      <c r="U1" s="257"/>
      <c r="V1" s="257"/>
      <c r="W1" s="257"/>
      <c r="X1" s="257"/>
      <c r="Y1" s="257"/>
      <c r="Z1" s="257"/>
      <c r="AA1" s="258"/>
      <c r="AB1" s="265" t="s">
        <v>1</v>
      </c>
      <c r="AC1" s="266"/>
      <c r="AD1" s="266"/>
      <c r="AE1" s="267"/>
    </row>
    <row r="2" spans="1:31" ht="30.75" customHeight="1" thickBot="1" x14ac:dyDescent="0.25">
      <c r="A2" s="254"/>
      <c r="B2" s="256" t="s">
        <v>2</v>
      </c>
      <c r="C2" s="257"/>
      <c r="D2" s="257"/>
      <c r="E2" s="257"/>
      <c r="F2" s="257"/>
      <c r="G2" s="257"/>
      <c r="H2" s="257"/>
      <c r="I2" s="257"/>
      <c r="J2" s="257"/>
      <c r="K2" s="257"/>
      <c r="L2" s="257"/>
      <c r="M2" s="257"/>
      <c r="N2" s="257"/>
      <c r="O2" s="257"/>
      <c r="P2" s="257"/>
      <c r="Q2" s="257"/>
      <c r="R2" s="257"/>
      <c r="S2" s="257"/>
      <c r="T2" s="257"/>
      <c r="U2" s="257"/>
      <c r="V2" s="257"/>
      <c r="W2" s="257"/>
      <c r="X2" s="257"/>
      <c r="Y2" s="257"/>
      <c r="Z2" s="257"/>
      <c r="AA2" s="258"/>
      <c r="AB2" s="265" t="s">
        <v>332</v>
      </c>
      <c r="AC2" s="266"/>
      <c r="AD2" s="266"/>
      <c r="AE2" s="267"/>
    </row>
    <row r="3" spans="1:31" ht="24" customHeight="1" thickBot="1" x14ac:dyDescent="0.25">
      <c r="A3" s="254"/>
      <c r="B3" s="259" t="s">
        <v>3</v>
      </c>
      <c r="C3" s="260"/>
      <c r="D3" s="260"/>
      <c r="E3" s="260"/>
      <c r="F3" s="260"/>
      <c r="G3" s="260"/>
      <c r="H3" s="260"/>
      <c r="I3" s="260"/>
      <c r="J3" s="260"/>
      <c r="K3" s="260"/>
      <c r="L3" s="260"/>
      <c r="M3" s="260"/>
      <c r="N3" s="260"/>
      <c r="O3" s="260"/>
      <c r="P3" s="260"/>
      <c r="Q3" s="260"/>
      <c r="R3" s="260"/>
      <c r="S3" s="260"/>
      <c r="T3" s="260"/>
      <c r="U3" s="260"/>
      <c r="V3" s="260"/>
      <c r="W3" s="260"/>
      <c r="X3" s="260"/>
      <c r="Y3" s="260"/>
      <c r="Z3" s="260"/>
      <c r="AA3" s="261"/>
      <c r="AB3" s="265" t="s">
        <v>355</v>
      </c>
      <c r="AC3" s="266"/>
      <c r="AD3" s="266"/>
      <c r="AE3" s="267"/>
    </row>
    <row r="4" spans="1:31" ht="21.75" customHeight="1" thickBot="1" x14ac:dyDescent="0.25">
      <c r="A4" s="255"/>
      <c r="B4" s="262"/>
      <c r="C4" s="263"/>
      <c r="D4" s="263"/>
      <c r="E4" s="263"/>
      <c r="F4" s="263"/>
      <c r="G4" s="263"/>
      <c r="H4" s="263"/>
      <c r="I4" s="263"/>
      <c r="J4" s="263"/>
      <c r="K4" s="263"/>
      <c r="L4" s="263"/>
      <c r="M4" s="263"/>
      <c r="N4" s="263"/>
      <c r="O4" s="263"/>
      <c r="P4" s="263"/>
      <c r="Q4" s="263"/>
      <c r="R4" s="263"/>
      <c r="S4" s="263"/>
      <c r="T4" s="263"/>
      <c r="U4" s="263"/>
      <c r="V4" s="263"/>
      <c r="W4" s="263"/>
      <c r="X4" s="263"/>
      <c r="Y4" s="263"/>
      <c r="Z4" s="263"/>
      <c r="AA4" s="264"/>
      <c r="AB4" s="268" t="s">
        <v>4</v>
      </c>
      <c r="AC4" s="269"/>
      <c r="AD4" s="269"/>
      <c r="AE4" s="270"/>
    </row>
    <row r="5" spans="1:31" ht="9" customHeight="1" thickBot="1" x14ac:dyDescent="0.25">
      <c r="A5" s="3"/>
      <c r="B5" s="105"/>
      <c r="C5" s="106"/>
      <c r="D5" s="4"/>
      <c r="E5" s="4"/>
      <c r="F5" s="4"/>
      <c r="G5" s="4"/>
      <c r="H5" s="4"/>
      <c r="I5" s="4"/>
      <c r="J5" s="4"/>
      <c r="K5" s="4"/>
      <c r="L5" s="4"/>
      <c r="M5" s="4"/>
      <c r="N5" s="4"/>
      <c r="O5" s="4"/>
      <c r="P5" s="4"/>
      <c r="Q5" s="4"/>
      <c r="R5" s="4"/>
      <c r="S5" s="4"/>
      <c r="T5" s="4"/>
      <c r="U5" s="4"/>
      <c r="V5" s="4"/>
      <c r="W5" s="4"/>
      <c r="X5" s="4"/>
      <c r="Y5" s="4"/>
      <c r="Z5" s="5"/>
      <c r="AA5" s="4"/>
      <c r="AB5" s="4"/>
      <c r="AD5" s="7"/>
      <c r="AE5" s="8"/>
    </row>
    <row r="6" spans="1:31" ht="9" customHeight="1" thickBot="1" x14ac:dyDescent="0.25">
      <c r="A6" s="6"/>
      <c r="B6" s="4"/>
      <c r="C6" s="4"/>
      <c r="D6" s="4"/>
      <c r="E6" s="4"/>
      <c r="F6" s="4"/>
      <c r="G6" s="4"/>
      <c r="H6" s="4"/>
      <c r="I6" s="4"/>
      <c r="J6" s="4"/>
      <c r="K6" s="4"/>
      <c r="L6" s="4"/>
      <c r="M6" s="4"/>
      <c r="N6" s="4"/>
      <c r="O6" s="4"/>
      <c r="P6" s="4"/>
      <c r="Q6" s="4"/>
      <c r="R6" s="4"/>
      <c r="S6" s="4"/>
      <c r="T6" s="4"/>
      <c r="U6" s="4"/>
      <c r="V6" s="4"/>
      <c r="W6" s="4"/>
      <c r="X6" s="4"/>
      <c r="Y6" s="4"/>
      <c r="Z6" s="5"/>
      <c r="AA6" s="4"/>
      <c r="AB6" s="4"/>
      <c r="AD6" s="7"/>
      <c r="AE6" s="8"/>
    </row>
    <row r="7" spans="1:31" x14ac:dyDescent="0.2">
      <c r="A7" s="271" t="s">
        <v>5</v>
      </c>
      <c r="B7" s="272"/>
      <c r="C7" s="308" t="s">
        <v>20</v>
      </c>
      <c r="D7" s="271" t="s">
        <v>6</v>
      </c>
      <c r="E7" s="277"/>
      <c r="F7" s="277"/>
      <c r="G7" s="277"/>
      <c r="H7" s="272"/>
      <c r="I7" s="302">
        <v>45329</v>
      </c>
      <c r="J7" s="303"/>
      <c r="K7" s="271" t="s">
        <v>7</v>
      </c>
      <c r="L7" s="272"/>
      <c r="M7" s="294" t="s">
        <v>8</v>
      </c>
      <c r="N7" s="295"/>
      <c r="O7" s="280"/>
      <c r="P7" s="281"/>
      <c r="Q7" s="4"/>
      <c r="R7" s="4"/>
      <c r="S7" s="4"/>
      <c r="T7" s="4"/>
      <c r="U7" s="4"/>
      <c r="V7" s="4"/>
      <c r="W7" s="4"/>
      <c r="X7" s="4"/>
      <c r="Y7" s="4"/>
      <c r="Z7" s="5"/>
      <c r="AA7" s="4"/>
      <c r="AB7" s="4"/>
      <c r="AD7" s="7"/>
      <c r="AE7" s="8"/>
    </row>
    <row r="8" spans="1:31" x14ac:dyDescent="0.2">
      <c r="A8" s="273"/>
      <c r="B8" s="274"/>
      <c r="C8" s="309"/>
      <c r="D8" s="273"/>
      <c r="E8" s="278"/>
      <c r="F8" s="278"/>
      <c r="G8" s="278"/>
      <c r="H8" s="274"/>
      <c r="I8" s="304"/>
      <c r="J8" s="305"/>
      <c r="K8" s="273"/>
      <c r="L8" s="274"/>
      <c r="M8" s="311" t="s">
        <v>9</v>
      </c>
      <c r="N8" s="312"/>
      <c r="O8" s="296"/>
      <c r="P8" s="297"/>
      <c r="Q8" s="4"/>
      <c r="R8" s="4"/>
      <c r="S8" s="4"/>
      <c r="T8" s="4"/>
      <c r="U8" s="4"/>
      <c r="V8" s="4"/>
      <c r="W8" s="4"/>
      <c r="X8" s="4"/>
      <c r="Y8" s="4"/>
      <c r="Z8" s="5"/>
      <c r="AA8" s="4"/>
      <c r="AB8" s="4"/>
      <c r="AD8" s="7"/>
      <c r="AE8" s="8"/>
    </row>
    <row r="9" spans="1:31" ht="16" thickBot="1" x14ac:dyDescent="0.25">
      <c r="A9" s="275"/>
      <c r="B9" s="276"/>
      <c r="C9" s="310"/>
      <c r="D9" s="275"/>
      <c r="E9" s="279"/>
      <c r="F9" s="279"/>
      <c r="G9" s="279"/>
      <c r="H9" s="276"/>
      <c r="I9" s="306"/>
      <c r="J9" s="307"/>
      <c r="K9" s="275"/>
      <c r="L9" s="276"/>
      <c r="M9" s="298" t="s">
        <v>10</v>
      </c>
      <c r="N9" s="299"/>
      <c r="O9" s="300" t="s">
        <v>428</v>
      </c>
      <c r="P9" s="301"/>
      <c r="Q9" s="4"/>
      <c r="R9" s="4"/>
      <c r="S9" s="4"/>
      <c r="T9" s="4"/>
      <c r="U9" s="4"/>
      <c r="V9" s="4"/>
      <c r="W9" s="4"/>
      <c r="X9" s="4"/>
      <c r="Y9" s="4"/>
      <c r="Z9" s="5"/>
      <c r="AA9" s="4"/>
      <c r="AB9" s="4"/>
      <c r="AD9" s="7"/>
      <c r="AE9" s="8"/>
    </row>
    <row r="10" spans="1:31" ht="15" customHeight="1" thickBot="1" x14ac:dyDescent="0.25">
      <c r="A10" s="77"/>
      <c r="B10" s="78"/>
      <c r="C10" s="78"/>
      <c r="D10" s="9"/>
      <c r="E10" s="9"/>
      <c r="F10" s="9"/>
      <c r="G10" s="9"/>
      <c r="H10" s="9"/>
      <c r="I10" s="74"/>
      <c r="J10" s="74"/>
      <c r="K10" s="9"/>
      <c r="L10" s="9"/>
      <c r="M10" s="75"/>
      <c r="N10" s="75"/>
      <c r="O10" s="76"/>
      <c r="P10" s="76"/>
      <c r="Q10" s="78"/>
      <c r="R10" s="78"/>
      <c r="S10" s="78"/>
      <c r="T10" s="78"/>
      <c r="U10" s="78"/>
      <c r="V10" s="78"/>
      <c r="W10" s="78"/>
      <c r="X10" s="78"/>
      <c r="Y10" s="78"/>
      <c r="Z10" s="79"/>
      <c r="AA10" s="78"/>
      <c r="AB10" s="78"/>
      <c r="AD10" s="80"/>
      <c r="AE10" s="81"/>
    </row>
    <row r="11" spans="1:31" ht="15" customHeight="1" x14ac:dyDescent="0.2">
      <c r="A11" s="271" t="s">
        <v>11</v>
      </c>
      <c r="B11" s="272"/>
      <c r="C11" s="282" t="s">
        <v>357</v>
      </c>
      <c r="D11" s="283"/>
      <c r="E11" s="283"/>
      <c r="F11" s="283"/>
      <c r="G11" s="283"/>
      <c r="H11" s="283"/>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4"/>
    </row>
    <row r="12" spans="1:31" ht="15" customHeight="1" x14ac:dyDescent="0.2">
      <c r="A12" s="273"/>
      <c r="B12" s="274"/>
      <c r="C12" s="285"/>
      <c r="D12" s="286"/>
      <c r="E12" s="286"/>
      <c r="F12" s="286"/>
      <c r="G12" s="286"/>
      <c r="H12" s="286"/>
      <c r="I12" s="286"/>
      <c r="J12" s="286"/>
      <c r="K12" s="286"/>
      <c r="L12" s="286"/>
      <c r="M12" s="286"/>
      <c r="N12" s="286"/>
      <c r="O12" s="286"/>
      <c r="P12" s="286"/>
      <c r="Q12" s="286"/>
      <c r="R12" s="286"/>
      <c r="S12" s="286"/>
      <c r="T12" s="286"/>
      <c r="U12" s="286"/>
      <c r="V12" s="286"/>
      <c r="W12" s="286"/>
      <c r="X12" s="286"/>
      <c r="Y12" s="286"/>
      <c r="Z12" s="286"/>
      <c r="AA12" s="286"/>
      <c r="AB12" s="286"/>
      <c r="AC12" s="286"/>
      <c r="AD12" s="286"/>
      <c r="AE12" s="287"/>
    </row>
    <row r="13" spans="1:31" ht="15" customHeight="1" thickBot="1" x14ac:dyDescent="0.25">
      <c r="A13" s="275"/>
      <c r="B13" s="276"/>
      <c r="C13" s="288"/>
      <c r="D13" s="289"/>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90"/>
    </row>
    <row r="14" spans="1:31" ht="9" customHeight="1" thickBot="1" x14ac:dyDescent="0.25">
      <c r="A14" s="11"/>
      <c r="B14" s="12"/>
      <c r="C14" s="13"/>
      <c r="D14" s="13"/>
      <c r="E14" s="13"/>
      <c r="F14" s="13"/>
      <c r="G14" s="13"/>
      <c r="H14" s="13"/>
      <c r="I14" s="13"/>
      <c r="J14" s="13"/>
      <c r="K14" s="13"/>
      <c r="L14" s="13"/>
      <c r="M14" s="14"/>
      <c r="N14" s="14"/>
      <c r="O14" s="14"/>
      <c r="P14" s="14"/>
      <c r="Q14" s="14"/>
      <c r="R14" s="15"/>
      <c r="S14" s="15"/>
      <c r="T14" s="15"/>
      <c r="U14" s="15"/>
      <c r="V14" s="15"/>
      <c r="W14" s="15"/>
      <c r="X14" s="15"/>
      <c r="Y14" s="9"/>
      <c r="Z14" s="9"/>
      <c r="AA14" s="9"/>
      <c r="AB14" s="9"/>
      <c r="AD14" s="9"/>
      <c r="AE14" s="10"/>
    </row>
    <row r="15" spans="1:31" ht="39" customHeight="1" thickBot="1" x14ac:dyDescent="0.25">
      <c r="A15" s="251" t="s">
        <v>12</v>
      </c>
      <c r="B15" s="252"/>
      <c r="C15" s="291" t="s">
        <v>358</v>
      </c>
      <c r="D15" s="292"/>
      <c r="E15" s="292"/>
      <c r="F15" s="292"/>
      <c r="G15" s="292"/>
      <c r="H15" s="292"/>
      <c r="I15" s="292"/>
      <c r="J15" s="292"/>
      <c r="K15" s="293"/>
      <c r="L15" s="242" t="s">
        <v>13</v>
      </c>
      <c r="M15" s="243"/>
      <c r="N15" s="243"/>
      <c r="O15" s="243"/>
      <c r="P15" s="243"/>
      <c r="Q15" s="244"/>
      <c r="R15" s="245" t="s">
        <v>359</v>
      </c>
      <c r="S15" s="246"/>
      <c r="T15" s="246"/>
      <c r="U15" s="246"/>
      <c r="V15" s="246"/>
      <c r="W15" s="246"/>
      <c r="X15" s="247"/>
      <c r="Y15" s="242" t="s">
        <v>14</v>
      </c>
      <c r="Z15" s="244"/>
      <c r="AA15" s="232" t="s">
        <v>360</v>
      </c>
      <c r="AB15" s="233"/>
      <c r="AC15" s="233"/>
      <c r="AD15" s="233"/>
      <c r="AE15" s="234"/>
    </row>
    <row r="16" spans="1:31" ht="9" customHeight="1" thickBot="1" x14ac:dyDescent="0.25">
      <c r="A16" s="6"/>
      <c r="B16" s="4"/>
      <c r="C16" s="249"/>
      <c r="D16" s="249"/>
      <c r="E16" s="249"/>
      <c r="F16" s="249"/>
      <c r="G16" s="249"/>
      <c r="H16" s="249"/>
      <c r="I16" s="249"/>
      <c r="J16" s="249"/>
      <c r="K16" s="249"/>
      <c r="L16" s="249"/>
      <c r="M16" s="249"/>
      <c r="N16" s="249"/>
      <c r="O16" s="249"/>
      <c r="P16" s="249"/>
      <c r="Q16" s="249"/>
      <c r="R16" s="249"/>
      <c r="S16" s="249"/>
      <c r="T16" s="249"/>
      <c r="U16" s="249"/>
      <c r="V16" s="249"/>
      <c r="W16" s="249"/>
      <c r="X16" s="249"/>
      <c r="Y16" s="249"/>
      <c r="Z16" s="249"/>
      <c r="AA16" s="249"/>
      <c r="AB16" s="249"/>
      <c r="AD16" s="7"/>
      <c r="AE16" s="8"/>
    </row>
    <row r="17" spans="1:33" s="16" customFormat="1" ht="37.5" customHeight="1" thickBot="1" x14ac:dyDescent="0.25">
      <c r="A17" s="251" t="s">
        <v>15</v>
      </c>
      <c r="B17" s="252"/>
      <c r="C17" s="232" t="s">
        <v>366</v>
      </c>
      <c r="D17" s="233"/>
      <c r="E17" s="233"/>
      <c r="F17" s="233"/>
      <c r="G17" s="233"/>
      <c r="H17" s="233"/>
      <c r="I17" s="233"/>
      <c r="J17" s="233"/>
      <c r="K17" s="233"/>
      <c r="L17" s="233"/>
      <c r="M17" s="233"/>
      <c r="N17" s="233"/>
      <c r="O17" s="233"/>
      <c r="P17" s="233"/>
      <c r="Q17" s="233"/>
      <c r="R17" s="233"/>
      <c r="S17" s="233"/>
      <c r="T17" s="233"/>
      <c r="U17" s="233"/>
      <c r="V17" s="233"/>
      <c r="W17" s="233"/>
      <c r="X17" s="233"/>
      <c r="Y17" s="233"/>
      <c r="Z17" s="233"/>
      <c r="AA17" s="233"/>
      <c r="AB17" s="233"/>
      <c r="AC17" s="233"/>
      <c r="AD17" s="233"/>
      <c r="AE17" s="234"/>
    </row>
    <row r="18" spans="1:33" ht="16.5" customHeight="1" thickBot="1" x14ac:dyDescent="0.25">
      <c r="A18" s="17"/>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D18" s="18"/>
      <c r="AE18" s="19"/>
    </row>
    <row r="19" spans="1:33" ht="32" customHeight="1" thickBot="1" x14ac:dyDescent="0.25">
      <c r="A19" s="242" t="s">
        <v>16</v>
      </c>
      <c r="B19" s="243"/>
      <c r="C19" s="243"/>
      <c r="D19" s="243"/>
      <c r="E19" s="243"/>
      <c r="F19" s="243"/>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4"/>
      <c r="AF19" s="20"/>
    </row>
    <row r="20" spans="1:33" ht="32" customHeight="1" thickBot="1" x14ac:dyDescent="0.25">
      <c r="A20" s="108" t="s">
        <v>17</v>
      </c>
      <c r="B20" s="239" t="s">
        <v>18</v>
      </c>
      <c r="C20" s="240"/>
      <c r="D20" s="240"/>
      <c r="E20" s="240"/>
      <c r="F20" s="240"/>
      <c r="G20" s="240"/>
      <c r="H20" s="240"/>
      <c r="I20" s="240"/>
      <c r="J20" s="240"/>
      <c r="K20" s="240"/>
      <c r="L20" s="240"/>
      <c r="M20" s="240"/>
      <c r="N20" s="240"/>
      <c r="O20" s="241"/>
      <c r="P20" s="242" t="s">
        <v>19</v>
      </c>
      <c r="Q20" s="243"/>
      <c r="R20" s="243"/>
      <c r="S20" s="243"/>
      <c r="T20" s="243"/>
      <c r="U20" s="243"/>
      <c r="V20" s="243"/>
      <c r="W20" s="243"/>
      <c r="X20" s="243"/>
      <c r="Y20" s="243"/>
      <c r="Z20" s="243"/>
      <c r="AA20" s="243"/>
      <c r="AB20" s="243"/>
      <c r="AC20" s="243"/>
      <c r="AD20" s="243"/>
      <c r="AE20" s="244"/>
      <c r="AF20" s="20"/>
    </row>
    <row r="21" spans="1:33" ht="32" customHeight="1" thickBot="1" x14ac:dyDescent="0.25">
      <c r="A21" s="77"/>
      <c r="B21" s="118" t="s">
        <v>20</v>
      </c>
      <c r="C21" s="119" t="s">
        <v>21</v>
      </c>
      <c r="D21" s="119" t="s">
        <v>22</v>
      </c>
      <c r="E21" s="119" t="s">
        <v>23</v>
      </c>
      <c r="F21" s="119" t="s">
        <v>24</v>
      </c>
      <c r="G21" s="119" t="s">
        <v>25</v>
      </c>
      <c r="H21" s="119" t="s">
        <v>26</v>
      </c>
      <c r="I21" s="119" t="s">
        <v>27</v>
      </c>
      <c r="J21" s="119" t="s">
        <v>28</v>
      </c>
      <c r="K21" s="119" t="s">
        <v>29</v>
      </c>
      <c r="L21" s="119" t="s">
        <v>30</v>
      </c>
      <c r="M21" s="119" t="s">
        <v>31</v>
      </c>
      <c r="N21" s="119" t="s">
        <v>32</v>
      </c>
      <c r="O21" s="120" t="s">
        <v>33</v>
      </c>
      <c r="P21" s="148"/>
      <c r="Q21" s="108" t="s">
        <v>20</v>
      </c>
      <c r="R21" s="109" t="s">
        <v>21</v>
      </c>
      <c r="S21" s="109" t="s">
        <v>22</v>
      </c>
      <c r="T21" s="109" t="s">
        <v>23</v>
      </c>
      <c r="U21" s="109" t="s">
        <v>24</v>
      </c>
      <c r="V21" s="109" t="s">
        <v>25</v>
      </c>
      <c r="W21" s="109" t="s">
        <v>26</v>
      </c>
      <c r="X21" s="109" t="s">
        <v>27</v>
      </c>
      <c r="Y21" s="109" t="s">
        <v>28</v>
      </c>
      <c r="Z21" s="109" t="s">
        <v>29</v>
      </c>
      <c r="AA21" s="109" t="s">
        <v>30</v>
      </c>
      <c r="AB21" s="109" t="s">
        <v>31</v>
      </c>
      <c r="AC21" s="109" t="s">
        <v>32</v>
      </c>
      <c r="AD21" s="147" t="s">
        <v>34</v>
      </c>
      <c r="AE21" s="147" t="s">
        <v>35</v>
      </c>
      <c r="AF21" s="1"/>
    </row>
    <row r="22" spans="1:33" ht="32" customHeight="1" x14ac:dyDescent="0.2">
      <c r="A22" s="144" t="s">
        <v>36</v>
      </c>
      <c r="B22" s="86"/>
      <c r="C22" s="84"/>
      <c r="D22" s="84"/>
      <c r="E22" s="84">
        <v>1406402</v>
      </c>
      <c r="F22" s="84"/>
      <c r="G22" s="84"/>
      <c r="H22" s="84"/>
      <c r="I22" s="84"/>
      <c r="J22" s="84"/>
      <c r="K22" s="84"/>
      <c r="L22" s="84"/>
      <c r="M22" s="84"/>
      <c r="N22" s="84">
        <f>SUM(B22:M22)</f>
        <v>1406402</v>
      </c>
      <c r="O22" s="87"/>
      <c r="P22" s="144" t="s">
        <v>37</v>
      </c>
      <c r="Q22" s="212">
        <v>1426707000</v>
      </c>
      <c r="R22" s="212">
        <v>286464000</v>
      </c>
      <c r="S22" s="111"/>
      <c r="T22" s="111"/>
      <c r="U22" s="111"/>
      <c r="V22" s="111"/>
      <c r="W22" s="111"/>
      <c r="X22" s="111"/>
      <c r="Y22" s="111"/>
      <c r="Z22" s="111"/>
      <c r="AA22" s="111"/>
      <c r="AB22" s="111"/>
      <c r="AC22" s="111">
        <f>SUM(Q22:AB22)</f>
        <v>1713171000</v>
      </c>
      <c r="AE22" s="112"/>
      <c r="AF22" s="1"/>
    </row>
    <row r="23" spans="1:33" ht="32" customHeight="1" x14ac:dyDescent="0.2">
      <c r="A23" s="145" t="s">
        <v>38</v>
      </c>
      <c r="B23" s="83"/>
      <c r="C23" s="82"/>
      <c r="D23" s="82"/>
      <c r="E23" s="82"/>
      <c r="F23" s="82"/>
      <c r="G23" s="82"/>
      <c r="H23" s="82"/>
      <c r="I23" s="82"/>
      <c r="J23" s="82"/>
      <c r="K23" s="82"/>
      <c r="L23" s="82"/>
      <c r="M23" s="82"/>
      <c r="N23" s="82">
        <f>SUM(B23:M23)</f>
        <v>0</v>
      </c>
      <c r="O23" s="96" t="str">
        <f>IFERROR(N23/(SUMIF(B23:M23,"&gt;0",B22:M22))," ")</f>
        <v xml:space="preserve"> </v>
      </c>
      <c r="P23" s="145" t="s">
        <v>39</v>
      </c>
      <c r="Q23" s="83"/>
      <c r="R23" s="82"/>
      <c r="S23" s="82"/>
      <c r="T23" s="82"/>
      <c r="U23" s="82"/>
      <c r="V23" s="82"/>
      <c r="W23" s="82"/>
      <c r="X23" s="82"/>
      <c r="Y23" s="82"/>
      <c r="Z23" s="82"/>
      <c r="AA23" s="82"/>
      <c r="AB23" s="82"/>
      <c r="AC23" s="82">
        <f>SUM(Q23:AB23)</f>
        <v>0</v>
      </c>
      <c r="AD23" s="82">
        <f>AC23/SUM(Q22:V22)</f>
        <v>0</v>
      </c>
      <c r="AE23" s="88">
        <f>AC23/AC22</f>
        <v>0</v>
      </c>
      <c r="AF23" s="1"/>
      <c r="AG23" s="213"/>
    </row>
    <row r="24" spans="1:33" ht="32" customHeight="1" x14ac:dyDescent="0.2">
      <c r="A24" s="145" t="s">
        <v>40</v>
      </c>
      <c r="B24" s="83"/>
      <c r="C24" s="82"/>
      <c r="D24" s="82"/>
      <c r="E24" s="82"/>
      <c r="F24" s="82"/>
      <c r="G24" s="82"/>
      <c r="H24" s="82"/>
      <c r="I24" s="82"/>
      <c r="J24" s="82"/>
      <c r="K24" s="82"/>
      <c r="L24" s="82"/>
      <c r="M24" s="82"/>
      <c r="N24" s="82">
        <f>SUM(B24:M24)</f>
        <v>0</v>
      </c>
      <c r="O24" s="85"/>
      <c r="P24" s="145" t="s">
        <v>36</v>
      </c>
      <c r="Q24" s="83"/>
      <c r="R24" s="82">
        <v>66675500</v>
      </c>
      <c r="S24" s="82">
        <v>160207000</v>
      </c>
      <c r="T24" s="82">
        <v>160207000</v>
      </c>
      <c r="U24" s="82">
        <v>160207000</v>
      </c>
      <c r="V24" s="82">
        <v>160207000</v>
      </c>
      <c r="W24" s="82">
        <v>160207000</v>
      </c>
      <c r="X24" s="82">
        <v>160207000</v>
      </c>
      <c r="Y24" s="82">
        <v>160207000</v>
      </c>
      <c r="Z24" s="82">
        <v>160207000</v>
      </c>
      <c r="AA24" s="82">
        <v>160207000</v>
      </c>
      <c r="AB24" s="82">
        <v>204632500</v>
      </c>
      <c r="AC24" s="82">
        <f>SUM(Q24:AB24)</f>
        <v>1713171000</v>
      </c>
      <c r="AD24" s="82"/>
      <c r="AE24" s="113"/>
      <c r="AF24" s="1"/>
      <c r="AG24" s="213"/>
    </row>
    <row r="25" spans="1:33" ht="32" customHeight="1" thickBot="1" x14ac:dyDescent="0.25">
      <c r="A25" s="146" t="s">
        <v>41</v>
      </c>
      <c r="B25" s="121"/>
      <c r="C25" s="122"/>
      <c r="D25" s="122"/>
      <c r="E25" s="122"/>
      <c r="F25" s="122"/>
      <c r="G25" s="122"/>
      <c r="H25" s="122"/>
      <c r="I25" s="122"/>
      <c r="J25" s="122"/>
      <c r="K25" s="122"/>
      <c r="L25" s="122"/>
      <c r="M25" s="122"/>
      <c r="N25" s="122">
        <f>SUM(B25:M25)</f>
        <v>0</v>
      </c>
      <c r="O25" s="123" t="str">
        <f>IFERROR(N25/(SUMIF(B25:M25,"&gt;0",B24:M24))," ")</f>
        <v xml:space="preserve"> </v>
      </c>
      <c r="P25" s="146" t="s">
        <v>41</v>
      </c>
      <c r="Q25" s="121"/>
      <c r="R25" s="122"/>
      <c r="S25" s="122"/>
      <c r="T25" s="122"/>
      <c r="U25" s="122"/>
      <c r="V25" s="122"/>
      <c r="W25" s="122"/>
      <c r="X25" s="122"/>
      <c r="Y25" s="122"/>
      <c r="Z25" s="122"/>
      <c r="AA25" s="122"/>
      <c r="AB25" s="122"/>
      <c r="AC25" s="122">
        <f>SUM(Q25:AB25)</f>
        <v>0</v>
      </c>
      <c r="AD25" s="122">
        <f>AC25/SUM(Q24:V24)</f>
        <v>0</v>
      </c>
      <c r="AE25" s="124">
        <f>AC25/AC24</f>
        <v>0</v>
      </c>
      <c r="AF25" s="1"/>
      <c r="AG25" s="213"/>
    </row>
    <row r="26" spans="1:33" customFormat="1" ht="16.5" customHeight="1" thickBot="1" x14ac:dyDescent="0.25"/>
    <row r="27" spans="1:33" ht="34" customHeight="1" x14ac:dyDescent="0.2">
      <c r="A27" s="319" t="s">
        <v>42</v>
      </c>
      <c r="B27" s="320"/>
      <c r="C27" s="320"/>
      <c r="D27" s="320"/>
      <c r="E27" s="320"/>
      <c r="F27" s="320"/>
      <c r="G27" s="320"/>
      <c r="H27" s="320"/>
      <c r="I27" s="320"/>
      <c r="J27" s="320"/>
      <c r="K27" s="320"/>
      <c r="L27" s="320"/>
      <c r="M27" s="320"/>
      <c r="N27" s="320"/>
      <c r="O27" s="320"/>
      <c r="P27" s="320"/>
      <c r="Q27" s="320"/>
      <c r="R27" s="320"/>
      <c r="S27" s="320"/>
      <c r="T27" s="320"/>
      <c r="U27" s="320"/>
      <c r="V27" s="320"/>
      <c r="W27" s="320"/>
      <c r="X27" s="320"/>
      <c r="Y27" s="320"/>
      <c r="Z27" s="320"/>
      <c r="AA27" s="320"/>
      <c r="AB27" s="320"/>
      <c r="AC27" s="320"/>
      <c r="AD27" s="320"/>
      <c r="AE27" s="321"/>
    </row>
    <row r="28" spans="1:33" ht="15" customHeight="1" x14ac:dyDescent="0.2">
      <c r="A28" s="250" t="s">
        <v>43</v>
      </c>
      <c r="B28" s="235" t="s">
        <v>44</v>
      </c>
      <c r="C28" s="235"/>
      <c r="D28" s="235" t="s">
        <v>45</v>
      </c>
      <c r="E28" s="235"/>
      <c r="F28" s="235"/>
      <c r="G28" s="235"/>
      <c r="H28" s="235"/>
      <c r="I28" s="235"/>
      <c r="J28" s="235"/>
      <c r="K28" s="235"/>
      <c r="L28" s="235"/>
      <c r="M28" s="235"/>
      <c r="N28" s="235"/>
      <c r="O28" s="235"/>
      <c r="P28" s="235" t="s">
        <v>32</v>
      </c>
      <c r="Q28" s="235" t="s">
        <v>46</v>
      </c>
      <c r="R28" s="235"/>
      <c r="S28" s="235"/>
      <c r="T28" s="235"/>
      <c r="U28" s="235"/>
      <c r="V28" s="235"/>
      <c r="W28" s="235"/>
      <c r="X28" s="235"/>
      <c r="Y28" s="235" t="s">
        <v>47</v>
      </c>
      <c r="Z28" s="235"/>
      <c r="AA28" s="235"/>
      <c r="AB28" s="235"/>
      <c r="AC28" s="235"/>
      <c r="AD28" s="235"/>
      <c r="AE28" s="236"/>
    </row>
    <row r="29" spans="1:33" ht="27" customHeight="1" x14ac:dyDescent="0.2">
      <c r="A29" s="250"/>
      <c r="B29" s="235"/>
      <c r="C29" s="235"/>
      <c r="D29" s="104" t="s">
        <v>20</v>
      </c>
      <c r="E29" s="104" t="s">
        <v>21</v>
      </c>
      <c r="F29" s="104" t="s">
        <v>22</v>
      </c>
      <c r="G29" s="104" t="s">
        <v>23</v>
      </c>
      <c r="H29" s="104" t="s">
        <v>24</v>
      </c>
      <c r="I29" s="104" t="s">
        <v>25</v>
      </c>
      <c r="J29" s="104" t="s">
        <v>26</v>
      </c>
      <c r="K29" s="104" t="s">
        <v>27</v>
      </c>
      <c r="L29" s="104" t="s">
        <v>28</v>
      </c>
      <c r="M29" s="104" t="s">
        <v>29</v>
      </c>
      <c r="N29" s="104" t="s">
        <v>30</v>
      </c>
      <c r="O29" s="104" t="s">
        <v>31</v>
      </c>
      <c r="P29" s="235"/>
      <c r="Q29" s="235"/>
      <c r="R29" s="235"/>
      <c r="S29" s="235"/>
      <c r="T29" s="235"/>
      <c r="U29" s="235"/>
      <c r="V29" s="235"/>
      <c r="W29" s="235"/>
      <c r="X29" s="235"/>
      <c r="Y29" s="235"/>
      <c r="Z29" s="235"/>
      <c r="AA29" s="235"/>
      <c r="AB29" s="235"/>
      <c r="AC29" s="235"/>
      <c r="AD29" s="235"/>
      <c r="AE29" s="236"/>
    </row>
    <row r="30" spans="1:33" ht="42" customHeight="1" thickBot="1" x14ac:dyDescent="0.25">
      <c r="A30" s="114"/>
      <c r="B30" s="248"/>
      <c r="C30" s="248"/>
      <c r="D30" s="107"/>
      <c r="E30" s="107"/>
      <c r="F30" s="107"/>
      <c r="G30" s="107"/>
      <c r="H30" s="107"/>
      <c r="I30" s="107"/>
      <c r="J30" s="107"/>
      <c r="K30" s="107"/>
      <c r="L30" s="107"/>
      <c r="M30" s="107"/>
      <c r="N30" s="107"/>
      <c r="O30" s="107"/>
      <c r="P30" s="115">
        <f>SUM(D30:O30)</f>
        <v>0</v>
      </c>
      <c r="Q30" s="360" t="s">
        <v>48</v>
      </c>
      <c r="R30" s="360"/>
      <c r="S30" s="360"/>
      <c r="T30" s="360"/>
      <c r="U30" s="360"/>
      <c r="V30" s="360"/>
      <c r="W30" s="360"/>
      <c r="X30" s="360"/>
      <c r="Y30" s="360" t="s">
        <v>49</v>
      </c>
      <c r="Z30" s="360"/>
      <c r="AA30" s="360"/>
      <c r="AB30" s="360"/>
      <c r="AC30" s="360"/>
      <c r="AD30" s="360"/>
      <c r="AE30" s="361"/>
    </row>
    <row r="31" spans="1:33" ht="12" customHeight="1" thickBot="1" x14ac:dyDescent="0.25">
      <c r="A31" s="125"/>
      <c r="B31" s="126"/>
      <c r="C31" s="126"/>
      <c r="D31" s="9"/>
      <c r="E31" s="9"/>
      <c r="F31" s="9"/>
      <c r="G31" s="9"/>
      <c r="H31" s="9"/>
      <c r="I31" s="9"/>
      <c r="J31" s="9"/>
      <c r="K31" s="9"/>
      <c r="L31" s="9"/>
      <c r="M31" s="9"/>
      <c r="N31" s="9"/>
      <c r="O31" s="9"/>
      <c r="P31" s="127"/>
      <c r="Q31" s="128"/>
      <c r="R31" s="128"/>
      <c r="S31" s="128"/>
      <c r="T31" s="128"/>
      <c r="U31" s="128"/>
      <c r="V31" s="128"/>
      <c r="W31" s="128"/>
      <c r="X31" s="128"/>
      <c r="Y31" s="128"/>
      <c r="Z31" s="128"/>
      <c r="AA31" s="128"/>
      <c r="AB31" s="128"/>
      <c r="AC31" s="128"/>
      <c r="AD31" s="128"/>
      <c r="AE31" s="129"/>
    </row>
    <row r="32" spans="1:33" ht="45" customHeight="1" x14ac:dyDescent="0.2">
      <c r="A32" s="282" t="s">
        <v>50</v>
      </c>
      <c r="B32" s="283"/>
      <c r="C32" s="283"/>
      <c r="D32" s="283"/>
      <c r="E32" s="283"/>
      <c r="F32" s="283"/>
      <c r="G32" s="283"/>
      <c r="H32" s="283"/>
      <c r="I32" s="283"/>
      <c r="J32" s="283"/>
      <c r="K32" s="283"/>
      <c r="L32" s="283"/>
      <c r="M32" s="283"/>
      <c r="N32" s="283"/>
      <c r="O32" s="283"/>
      <c r="P32" s="283"/>
      <c r="Q32" s="283"/>
      <c r="R32" s="283"/>
      <c r="S32" s="283"/>
      <c r="T32" s="283"/>
      <c r="U32" s="283"/>
      <c r="V32" s="283"/>
      <c r="W32" s="283"/>
      <c r="X32" s="283"/>
      <c r="Y32" s="283"/>
      <c r="Z32" s="283"/>
      <c r="AA32" s="283"/>
      <c r="AB32" s="283"/>
      <c r="AC32" s="283"/>
      <c r="AD32" s="283"/>
      <c r="AE32" s="284"/>
    </row>
    <row r="33" spans="1:41" ht="23" customHeight="1" x14ac:dyDescent="0.2">
      <c r="A33" s="250" t="s">
        <v>51</v>
      </c>
      <c r="B33" s="235" t="s">
        <v>52</v>
      </c>
      <c r="C33" s="235" t="s">
        <v>44</v>
      </c>
      <c r="D33" s="235" t="s">
        <v>53</v>
      </c>
      <c r="E33" s="235"/>
      <c r="F33" s="235"/>
      <c r="G33" s="235"/>
      <c r="H33" s="235"/>
      <c r="I33" s="235"/>
      <c r="J33" s="235"/>
      <c r="K33" s="235"/>
      <c r="L33" s="235"/>
      <c r="M33" s="235"/>
      <c r="N33" s="235"/>
      <c r="O33" s="235"/>
      <c r="P33" s="235"/>
      <c r="Q33" s="235" t="s">
        <v>54</v>
      </c>
      <c r="R33" s="235"/>
      <c r="S33" s="235"/>
      <c r="T33" s="235"/>
      <c r="U33" s="235"/>
      <c r="V33" s="235"/>
      <c r="W33" s="235"/>
      <c r="X33" s="235"/>
      <c r="Y33" s="235"/>
      <c r="Z33" s="235"/>
      <c r="AA33" s="235"/>
      <c r="AB33" s="235"/>
      <c r="AC33" s="235"/>
      <c r="AD33" s="235"/>
      <c r="AE33" s="236"/>
      <c r="AG33" s="21"/>
      <c r="AH33" s="21"/>
      <c r="AI33" s="21"/>
      <c r="AJ33" s="21"/>
      <c r="AK33" s="21"/>
      <c r="AL33" s="21"/>
      <c r="AM33" s="21"/>
      <c r="AN33" s="21"/>
      <c r="AO33" s="21"/>
    </row>
    <row r="34" spans="1:41" ht="27" customHeight="1" x14ac:dyDescent="0.2">
      <c r="A34" s="250"/>
      <c r="B34" s="235"/>
      <c r="C34" s="325"/>
      <c r="D34" s="104" t="s">
        <v>20</v>
      </c>
      <c r="E34" s="104" t="s">
        <v>21</v>
      </c>
      <c r="F34" s="104" t="s">
        <v>22</v>
      </c>
      <c r="G34" s="104" t="s">
        <v>23</v>
      </c>
      <c r="H34" s="104" t="s">
        <v>24</v>
      </c>
      <c r="I34" s="104" t="s">
        <v>25</v>
      </c>
      <c r="J34" s="104" t="s">
        <v>26</v>
      </c>
      <c r="K34" s="104" t="s">
        <v>27</v>
      </c>
      <c r="L34" s="104" t="s">
        <v>28</v>
      </c>
      <c r="M34" s="104" t="s">
        <v>29</v>
      </c>
      <c r="N34" s="104" t="s">
        <v>30</v>
      </c>
      <c r="O34" s="104" t="s">
        <v>31</v>
      </c>
      <c r="P34" s="104" t="s">
        <v>32</v>
      </c>
      <c r="Q34" s="322" t="s">
        <v>55</v>
      </c>
      <c r="R34" s="323"/>
      <c r="S34" s="323"/>
      <c r="T34" s="324"/>
      <c r="U34" s="235" t="s">
        <v>56</v>
      </c>
      <c r="V34" s="235"/>
      <c r="W34" s="235"/>
      <c r="X34" s="235"/>
      <c r="Y34" s="235" t="s">
        <v>57</v>
      </c>
      <c r="Z34" s="235"/>
      <c r="AA34" s="235"/>
      <c r="AB34" s="235"/>
      <c r="AC34" s="235" t="s">
        <v>58</v>
      </c>
      <c r="AD34" s="235"/>
      <c r="AE34" s="236"/>
      <c r="AG34" s="21"/>
      <c r="AH34" s="21"/>
      <c r="AI34" s="21"/>
      <c r="AJ34" s="21"/>
      <c r="AK34" s="21"/>
      <c r="AL34" s="21"/>
      <c r="AM34" s="21"/>
      <c r="AN34" s="21"/>
      <c r="AO34" s="21"/>
    </row>
    <row r="35" spans="1:41" ht="96.75" customHeight="1" x14ac:dyDescent="0.2">
      <c r="A35" s="339" t="str">
        <f>C17</f>
        <v>5. Apoyar la implementación de 3 estrategias prioritarias del sector mujeres</v>
      </c>
      <c r="B35" s="341">
        <v>21</v>
      </c>
      <c r="C35" s="23" t="s">
        <v>59</v>
      </c>
      <c r="D35" s="22">
        <v>3</v>
      </c>
      <c r="E35" s="22">
        <v>3</v>
      </c>
      <c r="F35" s="22">
        <v>3</v>
      </c>
      <c r="G35" s="22">
        <v>3</v>
      </c>
      <c r="H35" s="22">
        <v>3</v>
      </c>
      <c r="I35" s="22"/>
      <c r="J35" s="22"/>
      <c r="K35" s="22"/>
      <c r="L35" s="22"/>
      <c r="M35" s="22"/>
      <c r="N35" s="22"/>
      <c r="O35" s="22"/>
      <c r="P35" s="483">
        <v>3</v>
      </c>
      <c r="Q35" s="353" t="s">
        <v>441</v>
      </c>
      <c r="R35" s="354"/>
      <c r="S35" s="354"/>
      <c r="T35" s="355"/>
      <c r="U35" s="353" t="s">
        <v>441</v>
      </c>
      <c r="V35" s="354"/>
      <c r="W35" s="354"/>
      <c r="X35" s="355"/>
      <c r="Y35" s="313" t="s">
        <v>442</v>
      </c>
      <c r="Z35" s="313"/>
      <c r="AA35" s="313"/>
      <c r="AB35" s="313"/>
      <c r="AC35" s="362" t="s">
        <v>60</v>
      </c>
      <c r="AD35" s="362"/>
      <c r="AE35" s="363"/>
      <c r="AG35" s="21"/>
      <c r="AH35" s="21"/>
      <c r="AI35" s="21"/>
      <c r="AJ35" s="21"/>
      <c r="AK35" s="21"/>
      <c r="AL35" s="21"/>
      <c r="AM35" s="21"/>
      <c r="AN35" s="21"/>
      <c r="AO35" s="21"/>
    </row>
    <row r="36" spans="1:41" ht="123" customHeight="1" thickBot="1" x14ac:dyDescent="0.25">
      <c r="A36" s="340"/>
      <c r="B36" s="342"/>
      <c r="C36" s="24" t="s">
        <v>61</v>
      </c>
      <c r="D36" s="222">
        <v>3</v>
      </c>
      <c r="E36" s="222"/>
      <c r="F36" s="222"/>
      <c r="G36" s="222"/>
      <c r="H36" s="222"/>
      <c r="I36" s="222"/>
      <c r="J36" s="222"/>
      <c r="K36" s="222"/>
      <c r="L36" s="222"/>
      <c r="M36" s="222"/>
      <c r="N36" s="222"/>
      <c r="O36" s="222"/>
      <c r="P36" s="222">
        <f>SUM(D36:O36)</f>
        <v>3</v>
      </c>
      <c r="Q36" s="356"/>
      <c r="R36" s="357"/>
      <c r="S36" s="357"/>
      <c r="T36" s="358"/>
      <c r="U36" s="356"/>
      <c r="V36" s="357"/>
      <c r="W36" s="357"/>
      <c r="X36" s="358"/>
      <c r="Y36" s="315"/>
      <c r="Z36" s="315"/>
      <c r="AA36" s="315"/>
      <c r="AB36" s="315"/>
      <c r="AC36" s="364"/>
      <c r="AD36" s="364"/>
      <c r="AE36" s="365"/>
      <c r="AG36" s="21"/>
      <c r="AH36" s="21"/>
      <c r="AI36" s="21"/>
      <c r="AJ36" s="21"/>
      <c r="AK36" s="21"/>
      <c r="AL36" s="21"/>
      <c r="AM36" s="21"/>
      <c r="AN36" s="21"/>
      <c r="AO36" s="21"/>
    </row>
    <row r="37" spans="1:41" customFormat="1" ht="17.25" customHeight="1" thickBot="1" x14ac:dyDescent="0.25"/>
    <row r="38" spans="1:41" ht="45" customHeight="1" thickBot="1" x14ac:dyDescent="0.25">
      <c r="A38" s="282" t="s">
        <v>62</v>
      </c>
      <c r="B38" s="283"/>
      <c r="C38" s="283"/>
      <c r="D38" s="283"/>
      <c r="E38" s="283"/>
      <c r="F38" s="283"/>
      <c r="G38" s="283"/>
      <c r="H38" s="283"/>
      <c r="I38" s="283"/>
      <c r="J38" s="283"/>
      <c r="K38" s="283"/>
      <c r="L38" s="283"/>
      <c r="M38" s="283"/>
      <c r="N38" s="283"/>
      <c r="O38" s="283"/>
      <c r="P38" s="283"/>
      <c r="Q38" s="283"/>
      <c r="R38" s="283"/>
      <c r="S38" s="283"/>
      <c r="T38" s="283"/>
      <c r="U38" s="283"/>
      <c r="V38" s="283"/>
      <c r="W38" s="283"/>
      <c r="X38" s="283"/>
      <c r="Y38" s="283"/>
      <c r="Z38" s="283"/>
      <c r="AA38" s="283"/>
      <c r="AB38" s="283"/>
      <c r="AC38" s="283"/>
      <c r="AD38" s="283"/>
      <c r="AE38" s="284"/>
      <c r="AG38" s="21"/>
      <c r="AH38" s="21"/>
      <c r="AI38" s="21"/>
      <c r="AJ38" s="21"/>
      <c r="AK38" s="21"/>
      <c r="AL38" s="21"/>
      <c r="AM38" s="21"/>
      <c r="AN38" s="21"/>
      <c r="AO38" s="21"/>
    </row>
    <row r="39" spans="1:41" ht="26" customHeight="1" x14ac:dyDescent="0.2">
      <c r="A39" s="343" t="s">
        <v>63</v>
      </c>
      <c r="B39" s="317" t="s">
        <v>64</v>
      </c>
      <c r="C39" s="348" t="s">
        <v>65</v>
      </c>
      <c r="D39" s="350" t="s">
        <v>66</v>
      </c>
      <c r="E39" s="351"/>
      <c r="F39" s="351"/>
      <c r="G39" s="351"/>
      <c r="H39" s="351"/>
      <c r="I39" s="351"/>
      <c r="J39" s="351"/>
      <c r="K39" s="351"/>
      <c r="L39" s="351"/>
      <c r="M39" s="351"/>
      <c r="N39" s="351"/>
      <c r="O39" s="351"/>
      <c r="P39" s="352"/>
      <c r="Q39" s="317" t="s">
        <v>67</v>
      </c>
      <c r="R39" s="317"/>
      <c r="S39" s="317"/>
      <c r="T39" s="317"/>
      <c r="U39" s="317"/>
      <c r="V39" s="317"/>
      <c r="W39" s="317"/>
      <c r="X39" s="317"/>
      <c r="Y39" s="317"/>
      <c r="Z39" s="317"/>
      <c r="AA39" s="317"/>
      <c r="AB39" s="317"/>
      <c r="AC39" s="317"/>
      <c r="AD39" s="317"/>
      <c r="AE39" s="318"/>
      <c r="AG39" s="21"/>
      <c r="AH39" s="21"/>
      <c r="AI39" s="21"/>
      <c r="AJ39" s="21"/>
      <c r="AK39" s="21"/>
      <c r="AL39" s="21"/>
      <c r="AM39" s="21"/>
      <c r="AN39" s="21"/>
      <c r="AO39" s="21"/>
    </row>
    <row r="40" spans="1:41" ht="26" customHeight="1" x14ac:dyDescent="0.2">
      <c r="A40" s="250"/>
      <c r="B40" s="235"/>
      <c r="C40" s="349"/>
      <c r="D40" s="104" t="s">
        <v>68</v>
      </c>
      <c r="E40" s="104" t="s">
        <v>69</v>
      </c>
      <c r="F40" s="104" t="s">
        <v>70</v>
      </c>
      <c r="G40" s="104" t="s">
        <v>71</v>
      </c>
      <c r="H40" s="104" t="s">
        <v>72</v>
      </c>
      <c r="I40" s="104" t="s">
        <v>73</v>
      </c>
      <c r="J40" s="104" t="s">
        <v>74</v>
      </c>
      <c r="K40" s="104" t="s">
        <v>75</v>
      </c>
      <c r="L40" s="104" t="s">
        <v>76</v>
      </c>
      <c r="M40" s="104" t="s">
        <v>77</v>
      </c>
      <c r="N40" s="104" t="s">
        <v>78</v>
      </c>
      <c r="O40" s="104" t="s">
        <v>79</v>
      </c>
      <c r="P40" s="104" t="s">
        <v>80</v>
      </c>
      <c r="Q40" s="322" t="s">
        <v>81</v>
      </c>
      <c r="R40" s="323"/>
      <c r="S40" s="323"/>
      <c r="T40" s="323"/>
      <c r="U40" s="323"/>
      <c r="V40" s="323"/>
      <c r="W40" s="323"/>
      <c r="X40" s="324"/>
      <c r="Y40" s="322" t="s">
        <v>82</v>
      </c>
      <c r="Z40" s="323"/>
      <c r="AA40" s="323"/>
      <c r="AB40" s="323"/>
      <c r="AC40" s="323"/>
      <c r="AD40" s="323"/>
      <c r="AE40" s="326"/>
      <c r="AG40" s="27"/>
      <c r="AH40" s="27"/>
      <c r="AI40" s="27"/>
      <c r="AJ40" s="27"/>
      <c r="AK40" s="27"/>
      <c r="AL40" s="27"/>
      <c r="AM40" s="27"/>
      <c r="AN40" s="27"/>
      <c r="AO40" s="27"/>
    </row>
    <row r="41" spans="1:41" ht="28.5" customHeight="1" x14ac:dyDescent="0.2">
      <c r="A41" s="383" t="s">
        <v>367</v>
      </c>
      <c r="B41" s="381">
        <v>7</v>
      </c>
      <c r="C41" s="31" t="s">
        <v>59</v>
      </c>
      <c r="D41" s="32">
        <v>0.05</v>
      </c>
      <c r="E41" s="32">
        <v>0.2</v>
      </c>
      <c r="F41" s="32">
        <v>0.25</v>
      </c>
      <c r="G41" s="32">
        <v>0.25</v>
      </c>
      <c r="H41" s="32">
        <v>0.25</v>
      </c>
      <c r="I41" s="32"/>
      <c r="J41" s="32"/>
      <c r="K41" s="32"/>
      <c r="L41" s="32"/>
      <c r="M41" s="32"/>
      <c r="N41" s="32"/>
      <c r="O41" s="32"/>
      <c r="P41" s="116">
        <f t="shared" ref="P41:P46" si="0">SUM(D41:O41)</f>
        <v>1</v>
      </c>
      <c r="Q41" s="333" t="s">
        <v>438</v>
      </c>
      <c r="R41" s="334"/>
      <c r="S41" s="334"/>
      <c r="T41" s="334"/>
      <c r="U41" s="334"/>
      <c r="V41" s="334"/>
      <c r="W41" s="334"/>
      <c r="X41" s="335"/>
      <c r="Y41" s="366" t="s">
        <v>407</v>
      </c>
      <c r="Z41" s="367"/>
      <c r="AA41" s="367"/>
      <c r="AB41" s="367"/>
      <c r="AC41" s="367"/>
      <c r="AD41" s="367"/>
      <c r="AE41" s="368"/>
      <c r="AG41" s="28"/>
      <c r="AH41" s="28"/>
      <c r="AI41" s="28"/>
      <c r="AJ41" s="28"/>
      <c r="AK41" s="28"/>
      <c r="AL41" s="28"/>
      <c r="AM41" s="28"/>
      <c r="AN41" s="28"/>
      <c r="AO41" s="28"/>
    </row>
    <row r="42" spans="1:41" ht="28.5" customHeight="1" x14ac:dyDescent="0.2">
      <c r="A42" s="383"/>
      <c r="B42" s="381"/>
      <c r="C42" s="29" t="s">
        <v>61</v>
      </c>
      <c r="D42" s="30">
        <v>0.02</v>
      </c>
      <c r="E42" s="30"/>
      <c r="F42" s="30"/>
      <c r="G42" s="30"/>
      <c r="H42" s="30"/>
      <c r="I42" s="30"/>
      <c r="J42" s="30"/>
      <c r="K42" s="30"/>
      <c r="L42" s="30"/>
      <c r="M42" s="30"/>
      <c r="N42" s="30"/>
      <c r="O42" s="30"/>
      <c r="P42" s="116">
        <f t="shared" si="0"/>
        <v>0.02</v>
      </c>
      <c r="Q42" s="384"/>
      <c r="R42" s="385"/>
      <c r="S42" s="385"/>
      <c r="T42" s="385"/>
      <c r="U42" s="385"/>
      <c r="V42" s="385"/>
      <c r="W42" s="385"/>
      <c r="X42" s="386"/>
      <c r="Y42" s="369"/>
      <c r="Z42" s="370"/>
      <c r="AA42" s="370"/>
      <c r="AB42" s="370"/>
      <c r="AC42" s="370"/>
      <c r="AD42" s="370"/>
      <c r="AE42" s="371"/>
    </row>
    <row r="43" spans="1:41" ht="28.5" customHeight="1" x14ac:dyDescent="0.2">
      <c r="A43" s="383" t="s">
        <v>368</v>
      </c>
      <c r="B43" s="381">
        <v>7</v>
      </c>
      <c r="C43" s="31" t="s">
        <v>59</v>
      </c>
      <c r="D43" s="32">
        <v>0.05</v>
      </c>
      <c r="E43" s="32">
        <v>0.2</v>
      </c>
      <c r="F43" s="32">
        <v>0.25</v>
      </c>
      <c r="G43" s="32">
        <v>0.25</v>
      </c>
      <c r="H43" s="32">
        <v>0.25</v>
      </c>
      <c r="I43" s="32"/>
      <c r="J43" s="32"/>
      <c r="K43" s="32"/>
      <c r="L43" s="32"/>
      <c r="M43" s="32"/>
      <c r="N43" s="32"/>
      <c r="O43" s="32"/>
      <c r="P43" s="116">
        <f t="shared" si="0"/>
        <v>1</v>
      </c>
      <c r="Q43" s="333" t="s">
        <v>439</v>
      </c>
      <c r="R43" s="334"/>
      <c r="S43" s="334"/>
      <c r="T43" s="334"/>
      <c r="U43" s="334"/>
      <c r="V43" s="334"/>
      <c r="W43" s="334"/>
      <c r="X43" s="335"/>
      <c r="Y43" s="327" t="s">
        <v>453</v>
      </c>
      <c r="Z43" s="367"/>
      <c r="AA43" s="367"/>
      <c r="AB43" s="367"/>
      <c r="AC43" s="367"/>
      <c r="AD43" s="367"/>
      <c r="AE43" s="368"/>
    </row>
    <row r="44" spans="1:41" ht="28.5" customHeight="1" x14ac:dyDescent="0.2">
      <c r="A44" s="383"/>
      <c r="B44" s="381"/>
      <c r="C44" s="29" t="s">
        <v>61</v>
      </c>
      <c r="D44" s="30">
        <v>0.05</v>
      </c>
      <c r="E44" s="30"/>
      <c r="F44" s="30"/>
      <c r="G44" s="30"/>
      <c r="H44" s="30"/>
      <c r="I44" s="30"/>
      <c r="J44" s="30"/>
      <c r="K44" s="30"/>
      <c r="L44" s="30"/>
      <c r="M44" s="30"/>
      <c r="N44" s="30"/>
      <c r="O44" s="30"/>
      <c r="P44" s="116">
        <f t="shared" si="0"/>
        <v>0.05</v>
      </c>
      <c r="Q44" s="384"/>
      <c r="R44" s="385"/>
      <c r="S44" s="385"/>
      <c r="T44" s="385"/>
      <c r="U44" s="385"/>
      <c r="V44" s="385"/>
      <c r="W44" s="385"/>
      <c r="X44" s="386"/>
      <c r="Y44" s="369"/>
      <c r="Z44" s="370"/>
      <c r="AA44" s="370"/>
      <c r="AB44" s="370"/>
      <c r="AC44" s="370"/>
      <c r="AD44" s="370"/>
      <c r="AE44" s="371"/>
    </row>
    <row r="45" spans="1:41" ht="28.5" customHeight="1" x14ac:dyDescent="0.2">
      <c r="A45" s="379" t="s">
        <v>369</v>
      </c>
      <c r="B45" s="381">
        <v>7</v>
      </c>
      <c r="C45" s="31" t="s">
        <v>59</v>
      </c>
      <c r="D45" s="32">
        <v>0.05</v>
      </c>
      <c r="E45" s="32">
        <v>0.2</v>
      </c>
      <c r="F45" s="32">
        <v>0.25</v>
      </c>
      <c r="G45" s="32">
        <v>0.25</v>
      </c>
      <c r="H45" s="32">
        <v>0.25</v>
      </c>
      <c r="I45" s="32"/>
      <c r="J45" s="32"/>
      <c r="K45" s="32"/>
      <c r="L45" s="32"/>
      <c r="M45" s="32"/>
      <c r="N45" s="32"/>
      <c r="O45" s="32"/>
      <c r="P45" s="116">
        <f t="shared" si="0"/>
        <v>1</v>
      </c>
      <c r="Q45" s="333" t="s">
        <v>440</v>
      </c>
      <c r="R45" s="334"/>
      <c r="S45" s="334"/>
      <c r="T45" s="334"/>
      <c r="U45" s="334"/>
      <c r="V45" s="334"/>
      <c r="W45" s="334"/>
      <c r="X45" s="335"/>
      <c r="Y45" s="366" t="s">
        <v>407</v>
      </c>
      <c r="Z45" s="367"/>
      <c r="AA45" s="367"/>
      <c r="AB45" s="367"/>
      <c r="AC45" s="367"/>
      <c r="AD45" s="367"/>
      <c r="AE45" s="368"/>
    </row>
    <row r="46" spans="1:41" ht="28.5" customHeight="1" thickBot="1" x14ac:dyDescent="0.25">
      <c r="A46" s="380"/>
      <c r="B46" s="382"/>
      <c r="C46" s="24" t="s">
        <v>61</v>
      </c>
      <c r="D46" s="33">
        <v>0.05</v>
      </c>
      <c r="E46" s="33"/>
      <c r="F46" s="33"/>
      <c r="G46" s="33"/>
      <c r="H46" s="33"/>
      <c r="I46" s="33"/>
      <c r="J46" s="33"/>
      <c r="K46" s="33"/>
      <c r="L46" s="33"/>
      <c r="M46" s="33"/>
      <c r="N46" s="33"/>
      <c r="O46" s="33"/>
      <c r="P46" s="117">
        <f t="shared" si="0"/>
        <v>0.05</v>
      </c>
      <c r="Q46" s="336"/>
      <c r="R46" s="337"/>
      <c r="S46" s="337"/>
      <c r="T46" s="337"/>
      <c r="U46" s="337"/>
      <c r="V46" s="337"/>
      <c r="W46" s="337"/>
      <c r="X46" s="338"/>
      <c r="Y46" s="372"/>
      <c r="Z46" s="373"/>
      <c r="AA46" s="373"/>
      <c r="AB46" s="373"/>
      <c r="AC46" s="373"/>
      <c r="AD46" s="373"/>
      <c r="AE46" s="374"/>
    </row>
    <row r="47" spans="1:41" ht="15" customHeight="1" x14ac:dyDescent="0.2">
      <c r="A47" s="2" t="s">
        <v>84</v>
      </c>
    </row>
  </sheetData>
  <mergeCells count="79">
    <mergeCell ref="A45:A46"/>
    <mergeCell ref="B45:B46"/>
    <mergeCell ref="Q45:X46"/>
    <mergeCell ref="Y45:AE46"/>
    <mergeCell ref="A41:A42"/>
    <mergeCell ref="B41:B42"/>
    <mergeCell ref="Q41:X42"/>
    <mergeCell ref="Y41:AE42"/>
    <mergeCell ref="A43:A44"/>
    <mergeCell ref="B43:B44"/>
    <mergeCell ref="Q43:X44"/>
    <mergeCell ref="Y43:AE44"/>
    <mergeCell ref="AC35:AE36"/>
    <mergeCell ref="A38:AE38"/>
    <mergeCell ref="A39:A40"/>
    <mergeCell ref="B39:B40"/>
    <mergeCell ref="C39:C40"/>
    <mergeCell ref="D39:P39"/>
    <mergeCell ref="Q39:AE39"/>
    <mergeCell ref="Q40:X40"/>
    <mergeCell ref="Y40:AE40"/>
    <mergeCell ref="A35:A36"/>
    <mergeCell ref="B35:B36"/>
    <mergeCell ref="Q35:T36"/>
    <mergeCell ref="U35:X36"/>
    <mergeCell ref="Y35:AB36"/>
    <mergeCell ref="B30:C30"/>
    <mergeCell ref="Q30:X30"/>
    <mergeCell ref="Y30:AE30"/>
    <mergeCell ref="A32:AE32"/>
    <mergeCell ref="A33:A34"/>
    <mergeCell ref="B33:B34"/>
    <mergeCell ref="C33:C34"/>
    <mergeCell ref="D33:P33"/>
    <mergeCell ref="Q33:AE33"/>
    <mergeCell ref="Q34:T34"/>
    <mergeCell ref="U34:X34"/>
    <mergeCell ref="Y34:AB34"/>
    <mergeCell ref="AC34:AE34"/>
    <mergeCell ref="A27:AE27"/>
    <mergeCell ref="A28:A29"/>
    <mergeCell ref="B28:C29"/>
    <mergeCell ref="D28:O28"/>
    <mergeCell ref="P28:P29"/>
    <mergeCell ref="Q28:X29"/>
    <mergeCell ref="Y28:AE29"/>
    <mergeCell ref="C16:AB16"/>
    <mergeCell ref="A17:B17"/>
    <mergeCell ref="C17:AE17"/>
    <mergeCell ref="A19:AE19"/>
    <mergeCell ref="B20:O20"/>
    <mergeCell ref="P20:AE20"/>
    <mergeCell ref="A15:B15"/>
    <mergeCell ref="C15:K15"/>
    <mergeCell ref="L15:Q15"/>
    <mergeCell ref="R15:X15"/>
    <mergeCell ref="Y15:Z15"/>
    <mergeCell ref="AA15:AE15"/>
    <mergeCell ref="O7:P7"/>
    <mergeCell ref="M8:N8"/>
    <mergeCell ref="O8:P8"/>
    <mergeCell ref="M9:N9"/>
    <mergeCell ref="O9:P9"/>
    <mergeCell ref="A11:B13"/>
    <mergeCell ref="C11:AE13"/>
    <mergeCell ref="A7:B9"/>
    <mergeCell ref="C7:C9"/>
    <mergeCell ref="D7:H9"/>
    <mergeCell ref="I7:J9"/>
    <mergeCell ref="K7:L9"/>
    <mergeCell ref="M7:N7"/>
    <mergeCell ref="A1:A4"/>
    <mergeCell ref="B1:AA1"/>
    <mergeCell ref="AB1:AE1"/>
    <mergeCell ref="B2:AA2"/>
    <mergeCell ref="AB2:AE2"/>
    <mergeCell ref="B3:AA4"/>
    <mergeCell ref="AB3:AE3"/>
    <mergeCell ref="AB4:AE4"/>
  </mergeCells>
  <dataValidations count="3">
    <dataValidation type="textLength" operator="lessThanOrEqual" allowBlank="1" showInputMessage="1" showErrorMessage="1" errorTitle="Máximo 2.000 caracteres" error="Máximo 2.000 caracteres" sqref="AC35 Q45 Y35 Q35 Q43 Q41 U35" xr:uid="{D5C2517A-926E-C942-8ADF-01E759A4088E}">
      <formula1>2000</formula1>
    </dataValidation>
    <dataValidation type="textLength" operator="lessThanOrEqual" allowBlank="1" showInputMessage="1" showErrorMessage="1" errorTitle="Máximo 2.000 caracteres" error="Máximo 2.000 caracteres" promptTitle="2.000 caracteres" sqref="Q30:Q31" xr:uid="{0E41992D-43BD-9C44-8C1F-F2AB30B88E68}">
      <formula1>2000</formula1>
    </dataValidation>
    <dataValidation type="list" allowBlank="1" showInputMessage="1" showErrorMessage="1" sqref="C7:C9" xr:uid="{5A94C31D-81C2-5443-94AF-1AFA447BA9C4}">
      <formula1>$B$21:$M$21</formula1>
    </dataValidation>
  </dataValidations>
  <hyperlinks>
    <hyperlink ref="Y43" r:id="rId1" xr:uid="{F8A7587B-8933-284A-B48C-8B0EA86A41CE}"/>
  </hyperlinks>
  <pageMargins left="0.25" right="0.25" top="0.75" bottom="0.75" header="0.3" footer="0.3"/>
  <pageSetup scale="18" orientation="landscape"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916D8-05CB-C448-B868-70A7620524DB}">
  <sheetPr>
    <tabColor theme="7" tint="0.39997558519241921"/>
    <pageSetUpPr fitToPage="1"/>
  </sheetPr>
  <dimension ref="A1:AO45"/>
  <sheetViews>
    <sheetView showGridLines="0" tabSelected="1" topLeftCell="I28" zoomScale="70" zoomScaleNormal="70" workbookViewId="0">
      <selection activeCell="D39" sqref="D39:P39"/>
    </sheetView>
  </sheetViews>
  <sheetFormatPr baseColWidth="10" defaultColWidth="10.83203125" defaultRowHeight="15" x14ac:dyDescent="0.2"/>
  <cols>
    <col min="1" max="1" width="38.5" style="2" customWidth="1"/>
    <col min="2" max="2" width="20.5" style="2" customWidth="1"/>
    <col min="3" max="14" width="20.6640625" style="2" customWidth="1"/>
    <col min="15" max="15" width="20.5" style="2" customWidth="1"/>
    <col min="16" max="16" width="32.5" style="2" customWidth="1"/>
    <col min="17" max="17" width="22" style="2" bestFit="1" customWidth="1"/>
    <col min="18" max="18" width="21.5" style="2" bestFit="1" customWidth="1"/>
    <col min="19" max="19" width="18.6640625" style="2" bestFit="1" customWidth="1"/>
    <col min="20" max="20" width="20.1640625" style="2" bestFit="1" customWidth="1"/>
    <col min="21" max="21" width="19.5" style="2" bestFit="1" customWidth="1"/>
    <col min="22" max="22" width="20.1640625" style="2" bestFit="1" customWidth="1"/>
    <col min="23" max="27" width="18.1640625" style="2" customWidth="1"/>
    <col min="28" max="28" width="22.6640625" style="2" customWidth="1"/>
    <col min="29" max="29" width="19" style="2" customWidth="1"/>
    <col min="30" max="30" width="19.5" style="2" customWidth="1"/>
    <col min="31" max="31" width="20.5" style="2" customWidth="1"/>
    <col min="32" max="32" width="22.83203125" style="2" customWidth="1"/>
    <col min="33" max="33" width="18.5" style="2" bestFit="1" customWidth="1"/>
    <col min="34" max="34" width="8.5" style="2" customWidth="1"/>
    <col min="35" max="35" width="18.5" style="2" bestFit="1" customWidth="1"/>
    <col min="36" max="36" width="5.6640625" style="2" customWidth="1"/>
    <col min="37" max="37" width="18.5" style="2" bestFit="1" customWidth="1"/>
    <col min="38" max="38" width="4.6640625" style="2" customWidth="1"/>
    <col min="39" max="39" width="23" style="2" bestFit="1" customWidth="1"/>
    <col min="40" max="40" width="10.83203125" style="2"/>
    <col min="41" max="41" width="18.5" style="2" bestFit="1" customWidth="1"/>
    <col min="42" max="42" width="16.1640625" style="2" customWidth="1"/>
    <col min="43" max="16384" width="10.83203125" style="2"/>
  </cols>
  <sheetData>
    <row r="1" spans="1:31" ht="32.25" customHeight="1" thickBot="1" x14ac:dyDescent="0.25">
      <c r="A1" s="253"/>
      <c r="B1" s="256" t="s">
        <v>0</v>
      </c>
      <c r="C1" s="257"/>
      <c r="D1" s="257"/>
      <c r="E1" s="257"/>
      <c r="F1" s="257"/>
      <c r="G1" s="257"/>
      <c r="H1" s="257"/>
      <c r="I1" s="257"/>
      <c r="J1" s="257"/>
      <c r="K1" s="257"/>
      <c r="L1" s="257"/>
      <c r="M1" s="257"/>
      <c r="N1" s="257"/>
      <c r="O1" s="257"/>
      <c r="P1" s="257"/>
      <c r="Q1" s="257"/>
      <c r="R1" s="257"/>
      <c r="S1" s="257"/>
      <c r="T1" s="257"/>
      <c r="U1" s="257"/>
      <c r="V1" s="257"/>
      <c r="W1" s="257"/>
      <c r="X1" s="257"/>
      <c r="Y1" s="257"/>
      <c r="Z1" s="257"/>
      <c r="AA1" s="258"/>
      <c r="AB1" s="265" t="s">
        <v>1</v>
      </c>
      <c r="AC1" s="266"/>
      <c r="AD1" s="266"/>
      <c r="AE1" s="267"/>
    </row>
    <row r="2" spans="1:31" ht="30.75" customHeight="1" thickBot="1" x14ac:dyDescent="0.25">
      <c r="A2" s="254"/>
      <c r="B2" s="256" t="s">
        <v>2</v>
      </c>
      <c r="C2" s="257"/>
      <c r="D2" s="257"/>
      <c r="E2" s="257"/>
      <c r="F2" s="257"/>
      <c r="G2" s="257"/>
      <c r="H2" s="257"/>
      <c r="I2" s="257"/>
      <c r="J2" s="257"/>
      <c r="K2" s="257"/>
      <c r="L2" s="257"/>
      <c r="M2" s="257"/>
      <c r="N2" s="257"/>
      <c r="O2" s="257"/>
      <c r="P2" s="257"/>
      <c r="Q2" s="257"/>
      <c r="R2" s="257"/>
      <c r="S2" s="257"/>
      <c r="T2" s="257"/>
      <c r="U2" s="257"/>
      <c r="V2" s="257"/>
      <c r="W2" s="257"/>
      <c r="X2" s="257"/>
      <c r="Y2" s="257"/>
      <c r="Z2" s="257"/>
      <c r="AA2" s="258"/>
      <c r="AB2" s="265" t="s">
        <v>332</v>
      </c>
      <c r="AC2" s="266"/>
      <c r="AD2" s="266"/>
      <c r="AE2" s="267"/>
    </row>
    <row r="3" spans="1:31" ht="24" customHeight="1" thickBot="1" x14ac:dyDescent="0.25">
      <c r="A3" s="254"/>
      <c r="B3" s="259" t="s">
        <v>3</v>
      </c>
      <c r="C3" s="260"/>
      <c r="D3" s="260"/>
      <c r="E3" s="260"/>
      <c r="F3" s="260"/>
      <c r="G3" s="260"/>
      <c r="H3" s="260"/>
      <c r="I3" s="260"/>
      <c r="J3" s="260"/>
      <c r="K3" s="260"/>
      <c r="L3" s="260"/>
      <c r="M3" s="260"/>
      <c r="N3" s="260"/>
      <c r="O3" s="260"/>
      <c r="P3" s="260"/>
      <c r="Q3" s="260"/>
      <c r="R3" s="260"/>
      <c r="S3" s="260"/>
      <c r="T3" s="260"/>
      <c r="U3" s="260"/>
      <c r="V3" s="260"/>
      <c r="W3" s="260"/>
      <c r="X3" s="260"/>
      <c r="Y3" s="260"/>
      <c r="Z3" s="260"/>
      <c r="AA3" s="261"/>
      <c r="AB3" s="265" t="s">
        <v>355</v>
      </c>
      <c r="AC3" s="266"/>
      <c r="AD3" s="266"/>
      <c r="AE3" s="267"/>
    </row>
    <row r="4" spans="1:31" ht="21.75" customHeight="1" thickBot="1" x14ac:dyDescent="0.25">
      <c r="A4" s="255"/>
      <c r="B4" s="262"/>
      <c r="C4" s="263"/>
      <c r="D4" s="263"/>
      <c r="E4" s="263"/>
      <c r="F4" s="263"/>
      <c r="G4" s="263"/>
      <c r="H4" s="263"/>
      <c r="I4" s="263"/>
      <c r="J4" s="263"/>
      <c r="K4" s="263"/>
      <c r="L4" s="263"/>
      <c r="M4" s="263"/>
      <c r="N4" s="263"/>
      <c r="O4" s="263"/>
      <c r="P4" s="263"/>
      <c r="Q4" s="263"/>
      <c r="R4" s="263"/>
      <c r="S4" s="263"/>
      <c r="T4" s="263"/>
      <c r="U4" s="263"/>
      <c r="V4" s="263"/>
      <c r="W4" s="263"/>
      <c r="X4" s="263"/>
      <c r="Y4" s="263"/>
      <c r="Z4" s="263"/>
      <c r="AA4" s="264"/>
      <c r="AB4" s="268" t="s">
        <v>4</v>
      </c>
      <c r="AC4" s="269"/>
      <c r="AD4" s="269"/>
      <c r="AE4" s="270"/>
    </row>
    <row r="5" spans="1:31" ht="9" customHeight="1" thickBot="1" x14ac:dyDescent="0.25">
      <c r="A5" s="3"/>
      <c r="B5" s="105"/>
      <c r="C5" s="106"/>
      <c r="D5" s="4"/>
      <c r="E5" s="4"/>
      <c r="F5" s="4"/>
      <c r="G5" s="4"/>
      <c r="H5" s="4"/>
      <c r="I5" s="4"/>
      <c r="J5" s="4"/>
      <c r="K5" s="4"/>
      <c r="L5" s="4"/>
      <c r="M5" s="4"/>
      <c r="N5" s="4"/>
      <c r="O5" s="4"/>
      <c r="P5" s="4"/>
      <c r="Q5" s="4"/>
      <c r="R5" s="4"/>
      <c r="S5" s="4"/>
      <c r="T5" s="4"/>
      <c r="U5" s="4"/>
      <c r="V5" s="4"/>
      <c r="W5" s="4"/>
      <c r="X5" s="4"/>
      <c r="Y5" s="4"/>
      <c r="Z5" s="5"/>
      <c r="AA5" s="4"/>
      <c r="AB5" s="4"/>
      <c r="AD5" s="7"/>
      <c r="AE5" s="8"/>
    </row>
    <row r="6" spans="1:31" ht="9" customHeight="1" thickBot="1" x14ac:dyDescent="0.25">
      <c r="A6" s="6"/>
      <c r="B6" s="4"/>
      <c r="C6" s="4"/>
      <c r="D6" s="4"/>
      <c r="E6" s="4"/>
      <c r="F6" s="4"/>
      <c r="G6" s="4"/>
      <c r="H6" s="4"/>
      <c r="I6" s="4"/>
      <c r="J6" s="4"/>
      <c r="K6" s="4"/>
      <c r="L6" s="4"/>
      <c r="M6" s="4"/>
      <c r="N6" s="4"/>
      <c r="O6" s="4"/>
      <c r="P6" s="4"/>
      <c r="Q6" s="4"/>
      <c r="R6" s="4"/>
      <c r="S6" s="4"/>
      <c r="T6" s="4"/>
      <c r="U6" s="4"/>
      <c r="V6" s="4"/>
      <c r="W6" s="4"/>
      <c r="X6" s="4"/>
      <c r="Y6" s="4"/>
      <c r="Z6" s="5"/>
      <c r="AA6" s="4"/>
      <c r="AB6" s="4"/>
      <c r="AD6" s="7"/>
      <c r="AE6" s="8"/>
    </row>
    <row r="7" spans="1:31" x14ac:dyDescent="0.2">
      <c r="A7" s="271" t="s">
        <v>5</v>
      </c>
      <c r="B7" s="272"/>
      <c r="C7" s="308" t="s">
        <v>20</v>
      </c>
      <c r="D7" s="271" t="s">
        <v>6</v>
      </c>
      <c r="E7" s="277"/>
      <c r="F7" s="277"/>
      <c r="G7" s="277"/>
      <c r="H7" s="272"/>
      <c r="I7" s="302">
        <v>45329</v>
      </c>
      <c r="J7" s="303"/>
      <c r="K7" s="271" t="s">
        <v>7</v>
      </c>
      <c r="L7" s="272"/>
      <c r="M7" s="294" t="s">
        <v>8</v>
      </c>
      <c r="N7" s="295"/>
      <c r="O7" s="280"/>
      <c r="P7" s="281"/>
      <c r="Q7" s="4"/>
      <c r="R7" s="4"/>
      <c r="S7" s="4"/>
      <c r="T7" s="4"/>
      <c r="U7" s="4"/>
      <c r="V7" s="4"/>
      <c r="W7" s="4"/>
      <c r="X7" s="4"/>
      <c r="Y7" s="4"/>
      <c r="Z7" s="5"/>
      <c r="AA7" s="4"/>
      <c r="AB7" s="4"/>
      <c r="AD7" s="7"/>
      <c r="AE7" s="8"/>
    </row>
    <row r="8" spans="1:31" x14ac:dyDescent="0.2">
      <c r="A8" s="273"/>
      <c r="B8" s="274"/>
      <c r="C8" s="309"/>
      <c r="D8" s="273"/>
      <c r="E8" s="278"/>
      <c r="F8" s="278"/>
      <c r="G8" s="278"/>
      <c r="H8" s="274"/>
      <c r="I8" s="304"/>
      <c r="J8" s="305"/>
      <c r="K8" s="273"/>
      <c r="L8" s="274"/>
      <c r="M8" s="311" t="s">
        <v>9</v>
      </c>
      <c r="N8" s="312"/>
      <c r="O8" s="296"/>
      <c r="P8" s="297"/>
      <c r="Q8" s="4"/>
      <c r="R8" s="4"/>
      <c r="S8" s="4"/>
      <c r="T8" s="4"/>
      <c r="U8" s="4"/>
      <c r="V8" s="4"/>
      <c r="W8" s="4"/>
      <c r="X8" s="4"/>
      <c r="Y8" s="4"/>
      <c r="Z8" s="5"/>
      <c r="AA8" s="4"/>
      <c r="AB8" s="4"/>
      <c r="AD8" s="7"/>
      <c r="AE8" s="8"/>
    </row>
    <row r="9" spans="1:31" ht="16" thickBot="1" x14ac:dyDescent="0.25">
      <c r="A9" s="275"/>
      <c r="B9" s="276"/>
      <c r="C9" s="310"/>
      <c r="D9" s="275"/>
      <c r="E9" s="279"/>
      <c r="F9" s="279"/>
      <c r="G9" s="279"/>
      <c r="H9" s="276"/>
      <c r="I9" s="306"/>
      <c r="J9" s="307"/>
      <c r="K9" s="275"/>
      <c r="L9" s="276"/>
      <c r="M9" s="298" t="s">
        <v>10</v>
      </c>
      <c r="N9" s="299"/>
      <c r="O9" s="300" t="s">
        <v>428</v>
      </c>
      <c r="P9" s="301"/>
      <c r="Q9" s="4"/>
      <c r="R9" s="4"/>
      <c r="S9" s="4"/>
      <c r="T9" s="4"/>
      <c r="U9" s="4"/>
      <c r="V9" s="4"/>
      <c r="W9" s="4"/>
      <c r="X9" s="4"/>
      <c r="Y9" s="4"/>
      <c r="Z9" s="5"/>
      <c r="AA9" s="4"/>
      <c r="AB9" s="4"/>
      <c r="AD9" s="7"/>
      <c r="AE9" s="8"/>
    </row>
    <row r="10" spans="1:31" ht="15" customHeight="1" thickBot="1" x14ac:dyDescent="0.25">
      <c r="A10" s="77"/>
      <c r="B10" s="78"/>
      <c r="C10" s="78"/>
      <c r="D10" s="9"/>
      <c r="E10" s="9"/>
      <c r="F10" s="9"/>
      <c r="G10" s="9"/>
      <c r="H10" s="9"/>
      <c r="I10" s="74"/>
      <c r="J10" s="74"/>
      <c r="K10" s="9"/>
      <c r="L10" s="9"/>
      <c r="M10" s="75"/>
      <c r="N10" s="75"/>
      <c r="O10" s="76"/>
      <c r="P10" s="76"/>
      <c r="Q10" s="78"/>
      <c r="R10" s="78"/>
      <c r="S10" s="78"/>
      <c r="T10" s="78"/>
      <c r="U10" s="78"/>
      <c r="V10" s="78"/>
      <c r="W10" s="78"/>
      <c r="X10" s="78"/>
      <c r="Y10" s="78"/>
      <c r="Z10" s="79"/>
      <c r="AA10" s="78"/>
      <c r="AB10" s="78"/>
      <c r="AD10" s="80"/>
      <c r="AE10" s="81"/>
    </row>
    <row r="11" spans="1:31" ht="15" customHeight="1" x14ac:dyDescent="0.2">
      <c r="A11" s="271" t="s">
        <v>11</v>
      </c>
      <c r="B11" s="272"/>
      <c r="C11" s="282" t="s">
        <v>357</v>
      </c>
      <c r="D11" s="283"/>
      <c r="E11" s="283"/>
      <c r="F11" s="283"/>
      <c r="G11" s="283"/>
      <c r="H11" s="283"/>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4"/>
    </row>
    <row r="12" spans="1:31" ht="15" customHeight="1" x14ac:dyDescent="0.2">
      <c r="A12" s="273"/>
      <c r="B12" s="274"/>
      <c r="C12" s="285"/>
      <c r="D12" s="286"/>
      <c r="E12" s="286"/>
      <c r="F12" s="286"/>
      <c r="G12" s="286"/>
      <c r="H12" s="286"/>
      <c r="I12" s="286"/>
      <c r="J12" s="286"/>
      <c r="K12" s="286"/>
      <c r="L12" s="286"/>
      <c r="M12" s="286"/>
      <c r="N12" s="286"/>
      <c r="O12" s="286"/>
      <c r="P12" s="286"/>
      <c r="Q12" s="286"/>
      <c r="R12" s="286"/>
      <c r="S12" s="286"/>
      <c r="T12" s="286"/>
      <c r="U12" s="286"/>
      <c r="V12" s="286"/>
      <c r="W12" s="286"/>
      <c r="X12" s="286"/>
      <c r="Y12" s="286"/>
      <c r="Z12" s="286"/>
      <c r="AA12" s="286"/>
      <c r="AB12" s="286"/>
      <c r="AC12" s="286"/>
      <c r="AD12" s="286"/>
      <c r="AE12" s="287"/>
    </row>
    <row r="13" spans="1:31" ht="15" customHeight="1" thickBot="1" x14ac:dyDescent="0.25">
      <c r="A13" s="275"/>
      <c r="B13" s="276"/>
      <c r="C13" s="288"/>
      <c r="D13" s="289"/>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90"/>
    </row>
    <row r="14" spans="1:31" ht="9" customHeight="1" thickBot="1" x14ac:dyDescent="0.25">
      <c r="A14" s="11"/>
      <c r="B14" s="12"/>
      <c r="C14" s="13"/>
      <c r="D14" s="13"/>
      <c r="E14" s="13"/>
      <c r="F14" s="13"/>
      <c r="G14" s="13"/>
      <c r="H14" s="13"/>
      <c r="I14" s="13"/>
      <c r="J14" s="13"/>
      <c r="K14" s="13"/>
      <c r="L14" s="13"/>
      <c r="M14" s="14"/>
      <c r="N14" s="14"/>
      <c r="O14" s="14"/>
      <c r="P14" s="14"/>
      <c r="Q14" s="14"/>
      <c r="R14" s="15"/>
      <c r="S14" s="15"/>
      <c r="T14" s="15"/>
      <c r="U14" s="15"/>
      <c r="V14" s="15"/>
      <c r="W14" s="15"/>
      <c r="X14" s="15"/>
      <c r="Y14" s="9"/>
      <c r="Z14" s="9"/>
      <c r="AA14" s="9"/>
      <c r="AB14" s="9"/>
      <c r="AD14" s="9"/>
      <c r="AE14" s="10"/>
    </row>
    <row r="15" spans="1:31" ht="39" customHeight="1" thickBot="1" x14ac:dyDescent="0.25">
      <c r="A15" s="251" t="s">
        <v>12</v>
      </c>
      <c r="B15" s="252"/>
      <c r="C15" s="291" t="s">
        <v>358</v>
      </c>
      <c r="D15" s="292"/>
      <c r="E15" s="292"/>
      <c r="F15" s="292"/>
      <c r="G15" s="292"/>
      <c r="H15" s="292"/>
      <c r="I15" s="292"/>
      <c r="J15" s="292"/>
      <c r="K15" s="293"/>
      <c r="L15" s="242" t="s">
        <v>13</v>
      </c>
      <c r="M15" s="243"/>
      <c r="N15" s="243"/>
      <c r="O15" s="243"/>
      <c r="P15" s="243"/>
      <c r="Q15" s="244"/>
      <c r="R15" s="245" t="s">
        <v>359</v>
      </c>
      <c r="S15" s="246"/>
      <c r="T15" s="246"/>
      <c r="U15" s="246"/>
      <c r="V15" s="246"/>
      <c r="W15" s="246"/>
      <c r="X15" s="247"/>
      <c r="Y15" s="242" t="s">
        <v>14</v>
      </c>
      <c r="Z15" s="244"/>
      <c r="AA15" s="232" t="s">
        <v>360</v>
      </c>
      <c r="AB15" s="233"/>
      <c r="AC15" s="233"/>
      <c r="AD15" s="233"/>
      <c r="AE15" s="234"/>
    </row>
    <row r="16" spans="1:31" ht="9" customHeight="1" thickBot="1" x14ac:dyDescent="0.25">
      <c r="A16" s="6"/>
      <c r="B16" s="4"/>
      <c r="C16" s="249"/>
      <c r="D16" s="249"/>
      <c r="E16" s="249"/>
      <c r="F16" s="249"/>
      <c r="G16" s="249"/>
      <c r="H16" s="249"/>
      <c r="I16" s="249"/>
      <c r="J16" s="249"/>
      <c r="K16" s="249"/>
      <c r="L16" s="249"/>
      <c r="M16" s="249"/>
      <c r="N16" s="249"/>
      <c r="O16" s="249"/>
      <c r="P16" s="249"/>
      <c r="Q16" s="249"/>
      <c r="R16" s="249"/>
      <c r="S16" s="249"/>
      <c r="T16" s="249"/>
      <c r="U16" s="249"/>
      <c r="V16" s="249"/>
      <c r="W16" s="249"/>
      <c r="X16" s="249"/>
      <c r="Y16" s="249"/>
      <c r="Z16" s="249"/>
      <c r="AA16" s="249"/>
      <c r="AB16" s="249"/>
      <c r="AD16" s="7"/>
      <c r="AE16" s="8"/>
    </row>
    <row r="17" spans="1:33" s="16" customFormat="1" ht="37.5" customHeight="1" thickBot="1" x14ac:dyDescent="0.25">
      <c r="A17" s="251" t="s">
        <v>15</v>
      </c>
      <c r="B17" s="252"/>
      <c r="C17" s="232" t="s">
        <v>370</v>
      </c>
      <c r="D17" s="233"/>
      <c r="E17" s="233"/>
      <c r="F17" s="233"/>
      <c r="G17" s="233"/>
      <c r="H17" s="233"/>
      <c r="I17" s="233"/>
      <c r="J17" s="233"/>
      <c r="K17" s="233"/>
      <c r="L17" s="233"/>
      <c r="M17" s="233"/>
      <c r="N17" s="233"/>
      <c r="O17" s="233"/>
      <c r="P17" s="233"/>
      <c r="Q17" s="233"/>
      <c r="R17" s="233"/>
      <c r="S17" s="233"/>
      <c r="T17" s="233"/>
      <c r="U17" s="233"/>
      <c r="V17" s="233"/>
      <c r="W17" s="233"/>
      <c r="X17" s="233"/>
      <c r="Y17" s="233"/>
      <c r="Z17" s="233"/>
      <c r="AA17" s="233"/>
      <c r="AB17" s="233"/>
      <c r="AC17" s="233"/>
      <c r="AD17" s="233"/>
      <c r="AE17" s="234"/>
    </row>
    <row r="18" spans="1:33" ht="16.5" customHeight="1" thickBot="1" x14ac:dyDescent="0.25">
      <c r="A18" s="17"/>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D18" s="18"/>
      <c r="AE18" s="19"/>
    </row>
    <row r="19" spans="1:33" ht="32" customHeight="1" thickBot="1" x14ac:dyDescent="0.25">
      <c r="A19" s="242" t="s">
        <v>16</v>
      </c>
      <c r="B19" s="243"/>
      <c r="C19" s="243"/>
      <c r="D19" s="243"/>
      <c r="E19" s="243"/>
      <c r="F19" s="243"/>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4"/>
      <c r="AF19" s="20"/>
    </row>
    <row r="20" spans="1:33" ht="32" customHeight="1" thickBot="1" x14ac:dyDescent="0.25">
      <c r="A20" s="108" t="s">
        <v>17</v>
      </c>
      <c r="B20" s="239" t="s">
        <v>18</v>
      </c>
      <c r="C20" s="240"/>
      <c r="D20" s="240"/>
      <c r="E20" s="240"/>
      <c r="F20" s="240"/>
      <c r="G20" s="240"/>
      <c r="H20" s="240"/>
      <c r="I20" s="240"/>
      <c r="J20" s="240"/>
      <c r="K20" s="240"/>
      <c r="L20" s="240"/>
      <c r="M20" s="240"/>
      <c r="N20" s="240"/>
      <c r="O20" s="241"/>
      <c r="P20" s="242" t="s">
        <v>19</v>
      </c>
      <c r="Q20" s="243"/>
      <c r="R20" s="243"/>
      <c r="S20" s="243"/>
      <c r="T20" s="243"/>
      <c r="U20" s="243"/>
      <c r="V20" s="243"/>
      <c r="W20" s="243"/>
      <c r="X20" s="243"/>
      <c r="Y20" s="243"/>
      <c r="Z20" s="243"/>
      <c r="AA20" s="243"/>
      <c r="AB20" s="243"/>
      <c r="AC20" s="243"/>
      <c r="AD20" s="243"/>
      <c r="AE20" s="244"/>
      <c r="AF20" s="20"/>
    </row>
    <row r="21" spans="1:33" ht="32" customHeight="1" thickBot="1" x14ac:dyDescent="0.25">
      <c r="A21" s="77"/>
      <c r="B21" s="118" t="s">
        <v>20</v>
      </c>
      <c r="C21" s="119" t="s">
        <v>21</v>
      </c>
      <c r="D21" s="119" t="s">
        <v>22</v>
      </c>
      <c r="E21" s="119" t="s">
        <v>23</v>
      </c>
      <c r="F21" s="119" t="s">
        <v>24</v>
      </c>
      <c r="G21" s="119" t="s">
        <v>25</v>
      </c>
      <c r="H21" s="119" t="s">
        <v>26</v>
      </c>
      <c r="I21" s="119" t="s">
        <v>27</v>
      </c>
      <c r="J21" s="119" t="s">
        <v>28</v>
      </c>
      <c r="K21" s="119" t="s">
        <v>29</v>
      </c>
      <c r="L21" s="119" t="s">
        <v>30</v>
      </c>
      <c r="M21" s="119" t="s">
        <v>31</v>
      </c>
      <c r="N21" s="119" t="s">
        <v>32</v>
      </c>
      <c r="O21" s="120" t="s">
        <v>33</v>
      </c>
      <c r="P21" s="218"/>
      <c r="Q21" s="214" t="s">
        <v>20</v>
      </c>
      <c r="R21" s="109" t="s">
        <v>21</v>
      </c>
      <c r="S21" s="109" t="s">
        <v>22</v>
      </c>
      <c r="T21" s="109" t="s">
        <v>23</v>
      </c>
      <c r="U21" s="109" t="s">
        <v>24</v>
      </c>
      <c r="V21" s="109" t="s">
        <v>25</v>
      </c>
      <c r="W21" s="109" t="s">
        <v>26</v>
      </c>
      <c r="X21" s="109" t="s">
        <v>27</v>
      </c>
      <c r="Y21" s="109" t="s">
        <v>28</v>
      </c>
      <c r="Z21" s="109" t="s">
        <v>29</v>
      </c>
      <c r="AA21" s="109" t="s">
        <v>30</v>
      </c>
      <c r="AB21" s="109" t="s">
        <v>31</v>
      </c>
      <c r="AC21" s="109" t="s">
        <v>32</v>
      </c>
      <c r="AD21" s="147" t="s">
        <v>34</v>
      </c>
      <c r="AE21" s="147" t="s">
        <v>35</v>
      </c>
      <c r="AF21" s="1"/>
    </row>
    <row r="22" spans="1:33" ht="32" customHeight="1" x14ac:dyDescent="0.2">
      <c r="A22" s="144" t="s">
        <v>36</v>
      </c>
      <c r="B22" s="224">
        <v>392703538</v>
      </c>
      <c r="C22" s="225">
        <v>328686446</v>
      </c>
      <c r="D22" s="225">
        <v>125826494</v>
      </c>
      <c r="E22" s="226"/>
      <c r="F22" s="226"/>
      <c r="G22" s="225">
        <v>4059792</v>
      </c>
      <c r="H22" s="226"/>
      <c r="I22" s="226"/>
      <c r="J22" s="226"/>
      <c r="K22" s="226"/>
      <c r="L22" s="226"/>
      <c r="M22" s="225">
        <v>150615174</v>
      </c>
      <c r="N22" s="84">
        <f>SUM(B22:M22)</f>
        <v>1001891444</v>
      </c>
      <c r="O22" s="87"/>
      <c r="P22" s="219" t="s">
        <v>37</v>
      </c>
      <c r="Q22" s="215">
        <v>6882959337</v>
      </c>
      <c r="R22" s="212">
        <v>1008982663</v>
      </c>
      <c r="S22" s="212">
        <v>166711000</v>
      </c>
      <c r="T22" s="212">
        <v>860024000</v>
      </c>
      <c r="U22" s="212">
        <v>122373000</v>
      </c>
      <c r="V22" s="212">
        <v>339724000</v>
      </c>
      <c r="W22" s="111"/>
      <c r="X22" s="111"/>
      <c r="Y22" s="111"/>
      <c r="Z22" s="111"/>
      <c r="AA22" s="111"/>
      <c r="AB22" s="111"/>
      <c r="AC22" s="111">
        <f>SUM(Q22:AB22)</f>
        <v>9380774000</v>
      </c>
      <c r="AE22" s="112"/>
      <c r="AF22" s="1"/>
    </row>
    <row r="23" spans="1:33" ht="32" customHeight="1" x14ac:dyDescent="0.2">
      <c r="A23" s="145" t="s">
        <v>38</v>
      </c>
      <c r="B23" s="227">
        <v>434533</v>
      </c>
      <c r="C23" s="228"/>
      <c r="D23" s="228"/>
      <c r="E23" s="228"/>
      <c r="F23" s="228"/>
      <c r="G23" s="228"/>
      <c r="H23" s="228"/>
      <c r="I23" s="228"/>
      <c r="J23" s="228"/>
      <c r="K23" s="228"/>
      <c r="L23" s="228"/>
      <c r="M23" s="228"/>
      <c r="N23" s="82">
        <f>SUM(B23:M23)</f>
        <v>434533</v>
      </c>
      <c r="O23" s="96">
        <f>IFERROR(N23/(SUMIF(B23:M23,"&gt;0",B22:M22))," ")</f>
        <v>1.1065166415689385E-3</v>
      </c>
      <c r="P23" s="220" t="s">
        <v>39</v>
      </c>
      <c r="Q23" s="216">
        <v>2632802224</v>
      </c>
      <c r="R23" s="82"/>
      <c r="S23" s="82"/>
      <c r="T23" s="82"/>
      <c r="U23" s="82"/>
      <c r="V23" s="82"/>
      <c r="W23" s="82"/>
      <c r="X23" s="82"/>
      <c r="Y23" s="82"/>
      <c r="Z23" s="82"/>
      <c r="AA23" s="82"/>
      <c r="AB23" s="82"/>
      <c r="AC23" s="82">
        <f>SUM(Q23:AB23)</f>
        <v>2632802224</v>
      </c>
      <c r="AD23" s="82">
        <f>AC23/SUM(Q22:V22)</f>
        <v>0.28065938098498056</v>
      </c>
      <c r="AE23" s="88">
        <f>AC23/AC22</f>
        <v>0.28065938098498056</v>
      </c>
      <c r="AF23" s="1"/>
      <c r="AG23" s="213"/>
    </row>
    <row r="24" spans="1:33" ht="32" customHeight="1" x14ac:dyDescent="0.2">
      <c r="A24" s="145" t="s">
        <v>40</v>
      </c>
      <c r="B24" s="229"/>
      <c r="C24" s="228"/>
      <c r="D24" s="228"/>
      <c r="E24" s="228"/>
      <c r="F24" s="228"/>
      <c r="G24" s="228"/>
      <c r="H24" s="228"/>
      <c r="I24" s="228"/>
      <c r="J24" s="228"/>
      <c r="K24" s="228"/>
      <c r="L24" s="228"/>
      <c r="M24" s="228"/>
      <c r="N24" s="82">
        <f>SUM(B24:M24)</f>
        <v>0</v>
      </c>
      <c r="O24" s="85"/>
      <c r="P24" s="220" t="s">
        <v>36</v>
      </c>
      <c r="Q24" s="216">
        <v>142766032</v>
      </c>
      <c r="R24" s="82">
        <v>366549332</v>
      </c>
      <c r="S24" s="82">
        <v>747770632</v>
      </c>
      <c r="T24" s="82">
        <v>825154265</v>
      </c>
      <c r="U24" s="82">
        <v>808733265</v>
      </c>
      <c r="V24" s="82">
        <v>1010644265</v>
      </c>
      <c r="W24" s="82">
        <v>806902265</v>
      </c>
      <c r="X24" s="82">
        <v>799057265</v>
      </c>
      <c r="Y24" s="82">
        <v>798938264</v>
      </c>
      <c r="Z24" s="82">
        <v>799438265</v>
      </c>
      <c r="AA24" s="82">
        <v>828938265</v>
      </c>
      <c r="AB24" s="82">
        <v>1445881885</v>
      </c>
      <c r="AC24" s="82">
        <f>SUM(Q24:AB24)</f>
        <v>9380774000</v>
      </c>
      <c r="AD24" s="82"/>
      <c r="AE24" s="113"/>
      <c r="AF24" s="1"/>
    </row>
    <row r="25" spans="1:33" ht="32" customHeight="1" thickBot="1" x14ac:dyDescent="0.25">
      <c r="A25" s="146" t="s">
        <v>41</v>
      </c>
      <c r="B25" s="230">
        <v>325947904</v>
      </c>
      <c r="C25" s="231"/>
      <c r="D25" s="231"/>
      <c r="E25" s="231"/>
      <c r="F25" s="231"/>
      <c r="G25" s="231"/>
      <c r="H25" s="231"/>
      <c r="I25" s="231"/>
      <c r="J25" s="231"/>
      <c r="K25" s="231"/>
      <c r="L25" s="231"/>
      <c r="M25" s="231"/>
      <c r="N25" s="122">
        <f>SUM(B25:M25)</f>
        <v>325947904</v>
      </c>
      <c r="O25" s="123" t="str">
        <f>IFERROR(N25/(SUMIF(B25:M25,"&gt;0",B24:M24))," ")</f>
        <v xml:space="preserve"> </v>
      </c>
      <c r="P25" s="221" t="s">
        <v>41</v>
      </c>
      <c r="Q25" s="217">
        <v>12796410</v>
      </c>
      <c r="R25" s="122"/>
      <c r="S25" s="122"/>
      <c r="T25" s="122"/>
      <c r="U25" s="122"/>
      <c r="V25" s="122"/>
      <c r="W25" s="122"/>
      <c r="X25" s="122"/>
      <c r="Y25" s="122"/>
      <c r="Z25" s="122"/>
      <c r="AA25" s="122"/>
      <c r="AB25" s="122"/>
      <c r="AC25" s="122">
        <f>SUM(Q25:AB25)</f>
        <v>12796410</v>
      </c>
      <c r="AD25" s="122">
        <f>AC25/SUM(Q24:V24)</f>
        <v>3.2797702608179441E-3</v>
      </c>
      <c r="AE25" s="124">
        <f>AC25/AC24</f>
        <v>1.3641102535888829E-3</v>
      </c>
      <c r="AF25" s="1"/>
    </row>
    <row r="26" spans="1:33" customFormat="1" ht="16.5" customHeight="1" thickBot="1" x14ac:dyDescent="0.25"/>
    <row r="27" spans="1:33" ht="34" customHeight="1" x14ac:dyDescent="0.2">
      <c r="A27" s="319" t="s">
        <v>42</v>
      </c>
      <c r="B27" s="320"/>
      <c r="C27" s="320"/>
      <c r="D27" s="320"/>
      <c r="E27" s="320"/>
      <c r="F27" s="320"/>
      <c r="G27" s="320"/>
      <c r="H27" s="320"/>
      <c r="I27" s="320"/>
      <c r="J27" s="320"/>
      <c r="K27" s="320"/>
      <c r="L27" s="320"/>
      <c r="M27" s="320"/>
      <c r="N27" s="320"/>
      <c r="O27" s="320"/>
      <c r="P27" s="320"/>
      <c r="Q27" s="320"/>
      <c r="R27" s="320"/>
      <c r="S27" s="320"/>
      <c r="T27" s="320"/>
      <c r="U27" s="320"/>
      <c r="V27" s="320"/>
      <c r="W27" s="320"/>
      <c r="X27" s="320"/>
      <c r="Y27" s="320"/>
      <c r="Z27" s="320"/>
      <c r="AA27" s="320"/>
      <c r="AB27" s="320"/>
      <c r="AC27" s="320"/>
      <c r="AD27" s="320"/>
      <c r="AE27" s="321"/>
    </row>
    <row r="28" spans="1:33" ht="15" customHeight="1" x14ac:dyDescent="0.2">
      <c r="A28" s="250" t="s">
        <v>43</v>
      </c>
      <c r="B28" s="235" t="s">
        <v>44</v>
      </c>
      <c r="C28" s="235"/>
      <c r="D28" s="235" t="s">
        <v>45</v>
      </c>
      <c r="E28" s="235"/>
      <c r="F28" s="235"/>
      <c r="G28" s="235"/>
      <c r="H28" s="235"/>
      <c r="I28" s="235"/>
      <c r="J28" s="235"/>
      <c r="K28" s="235"/>
      <c r="L28" s="235"/>
      <c r="M28" s="235"/>
      <c r="N28" s="235"/>
      <c r="O28" s="235"/>
      <c r="P28" s="235" t="s">
        <v>32</v>
      </c>
      <c r="Q28" s="235" t="s">
        <v>46</v>
      </c>
      <c r="R28" s="235"/>
      <c r="S28" s="235"/>
      <c r="T28" s="235"/>
      <c r="U28" s="235"/>
      <c r="V28" s="235"/>
      <c r="W28" s="235"/>
      <c r="X28" s="235"/>
      <c r="Y28" s="235" t="s">
        <v>47</v>
      </c>
      <c r="Z28" s="235"/>
      <c r="AA28" s="235"/>
      <c r="AB28" s="235"/>
      <c r="AC28" s="235"/>
      <c r="AD28" s="235"/>
      <c r="AE28" s="236"/>
    </row>
    <row r="29" spans="1:33" ht="27" customHeight="1" x14ac:dyDescent="0.2">
      <c r="A29" s="250"/>
      <c r="B29" s="235"/>
      <c r="C29" s="235"/>
      <c r="D29" s="104" t="s">
        <v>20</v>
      </c>
      <c r="E29" s="104" t="s">
        <v>21</v>
      </c>
      <c r="F29" s="104" t="s">
        <v>22</v>
      </c>
      <c r="G29" s="104" t="s">
        <v>23</v>
      </c>
      <c r="H29" s="104" t="s">
        <v>24</v>
      </c>
      <c r="I29" s="104" t="s">
        <v>25</v>
      </c>
      <c r="J29" s="104" t="s">
        <v>26</v>
      </c>
      <c r="K29" s="104" t="s">
        <v>27</v>
      </c>
      <c r="L29" s="104" t="s">
        <v>28</v>
      </c>
      <c r="M29" s="104" t="s">
        <v>29</v>
      </c>
      <c r="N29" s="104" t="s">
        <v>30</v>
      </c>
      <c r="O29" s="104" t="s">
        <v>31</v>
      </c>
      <c r="P29" s="235"/>
      <c r="Q29" s="235"/>
      <c r="R29" s="235"/>
      <c r="S29" s="235"/>
      <c r="T29" s="235"/>
      <c r="U29" s="235"/>
      <c r="V29" s="235"/>
      <c r="W29" s="235"/>
      <c r="X29" s="235"/>
      <c r="Y29" s="235"/>
      <c r="Z29" s="235"/>
      <c r="AA29" s="235"/>
      <c r="AB29" s="235"/>
      <c r="AC29" s="235"/>
      <c r="AD29" s="235"/>
      <c r="AE29" s="236"/>
    </row>
    <row r="30" spans="1:33" ht="42" customHeight="1" thickBot="1" x14ac:dyDescent="0.25">
      <c r="A30" s="114"/>
      <c r="B30" s="248"/>
      <c r="C30" s="248"/>
      <c r="D30" s="107"/>
      <c r="E30" s="107"/>
      <c r="F30" s="107"/>
      <c r="G30" s="107"/>
      <c r="H30" s="107"/>
      <c r="I30" s="107"/>
      <c r="J30" s="107"/>
      <c r="K30" s="107"/>
      <c r="L30" s="107"/>
      <c r="M30" s="107"/>
      <c r="N30" s="107"/>
      <c r="O30" s="107"/>
      <c r="P30" s="115">
        <f>SUM(D30:O30)</f>
        <v>0</v>
      </c>
      <c r="Q30" s="387" t="s">
        <v>445</v>
      </c>
      <c r="R30" s="387"/>
      <c r="S30" s="387"/>
      <c r="T30" s="387"/>
      <c r="U30" s="387"/>
      <c r="V30" s="387"/>
      <c r="W30" s="387"/>
      <c r="X30" s="387"/>
      <c r="Y30" s="360" t="s">
        <v>49</v>
      </c>
      <c r="Z30" s="360"/>
      <c r="AA30" s="360"/>
      <c r="AB30" s="360"/>
      <c r="AC30" s="360"/>
      <c r="AD30" s="360"/>
      <c r="AE30" s="361"/>
    </row>
    <row r="31" spans="1:33" ht="12" customHeight="1" thickBot="1" x14ac:dyDescent="0.25">
      <c r="A31" s="125"/>
      <c r="B31" s="126"/>
      <c r="C31" s="126"/>
      <c r="D31" s="9"/>
      <c r="E31" s="9"/>
      <c r="F31" s="9"/>
      <c r="G31" s="9"/>
      <c r="H31" s="9"/>
      <c r="I31" s="9"/>
      <c r="J31" s="9"/>
      <c r="K31" s="9"/>
      <c r="L31" s="9"/>
      <c r="M31" s="9"/>
      <c r="N31" s="9"/>
      <c r="O31" s="9"/>
      <c r="P31" s="127"/>
      <c r="Q31" s="128"/>
      <c r="R31" s="128"/>
      <c r="S31" s="128"/>
      <c r="T31" s="128"/>
      <c r="U31" s="128"/>
      <c r="V31" s="128"/>
      <c r="W31" s="128"/>
      <c r="X31" s="128"/>
      <c r="Y31" s="128"/>
      <c r="Z31" s="128"/>
      <c r="AA31" s="128"/>
      <c r="AB31" s="128"/>
      <c r="AC31" s="128"/>
      <c r="AD31" s="128"/>
      <c r="AE31" s="129"/>
    </row>
    <row r="32" spans="1:33" ht="45" customHeight="1" x14ac:dyDescent="0.2">
      <c r="A32" s="282" t="s">
        <v>50</v>
      </c>
      <c r="B32" s="283"/>
      <c r="C32" s="283"/>
      <c r="D32" s="283"/>
      <c r="E32" s="283"/>
      <c r="F32" s="283"/>
      <c r="G32" s="283"/>
      <c r="H32" s="283"/>
      <c r="I32" s="283"/>
      <c r="J32" s="283"/>
      <c r="K32" s="283"/>
      <c r="L32" s="283"/>
      <c r="M32" s="283"/>
      <c r="N32" s="283"/>
      <c r="O32" s="283"/>
      <c r="P32" s="283"/>
      <c r="Q32" s="283"/>
      <c r="R32" s="283"/>
      <c r="S32" s="283"/>
      <c r="T32" s="283"/>
      <c r="U32" s="283"/>
      <c r="V32" s="283"/>
      <c r="W32" s="283"/>
      <c r="X32" s="283"/>
      <c r="Y32" s="283"/>
      <c r="Z32" s="283"/>
      <c r="AA32" s="283"/>
      <c r="AB32" s="283"/>
      <c r="AC32" s="283"/>
      <c r="AD32" s="283"/>
      <c r="AE32" s="284"/>
    </row>
    <row r="33" spans="1:41" ht="23" customHeight="1" x14ac:dyDescent="0.2">
      <c r="A33" s="250" t="s">
        <v>51</v>
      </c>
      <c r="B33" s="235" t="s">
        <v>52</v>
      </c>
      <c r="C33" s="235" t="s">
        <v>44</v>
      </c>
      <c r="D33" s="235" t="s">
        <v>53</v>
      </c>
      <c r="E33" s="235"/>
      <c r="F33" s="235"/>
      <c r="G33" s="235"/>
      <c r="H33" s="235"/>
      <c r="I33" s="235"/>
      <c r="J33" s="235"/>
      <c r="K33" s="235"/>
      <c r="L33" s="235"/>
      <c r="M33" s="235"/>
      <c r="N33" s="235"/>
      <c r="O33" s="235"/>
      <c r="P33" s="235"/>
      <c r="Q33" s="235" t="s">
        <v>54</v>
      </c>
      <c r="R33" s="235"/>
      <c r="S33" s="235"/>
      <c r="T33" s="235"/>
      <c r="U33" s="235"/>
      <c r="V33" s="235"/>
      <c r="W33" s="235"/>
      <c r="X33" s="235"/>
      <c r="Y33" s="235"/>
      <c r="Z33" s="235"/>
      <c r="AA33" s="235"/>
      <c r="AB33" s="235"/>
      <c r="AC33" s="235"/>
      <c r="AD33" s="235"/>
      <c r="AE33" s="236"/>
      <c r="AG33" s="21"/>
      <c r="AH33" s="21"/>
      <c r="AI33" s="21"/>
      <c r="AJ33" s="21"/>
      <c r="AK33" s="21"/>
      <c r="AL33" s="21"/>
      <c r="AM33" s="21"/>
      <c r="AN33" s="21"/>
      <c r="AO33" s="21"/>
    </row>
    <row r="34" spans="1:41" ht="27" customHeight="1" x14ac:dyDescent="0.2">
      <c r="A34" s="250"/>
      <c r="B34" s="235"/>
      <c r="C34" s="325"/>
      <c r="D34" s="104" t="s">
        <v>20</v>
      </c>
      <c r="E34" s="104" t="s">
        <v>21</v>
      </c>
      <c r="F34" s="104" t="s">
        <v>22</v>
      </c>
      <c r="G34" s="104" t="s">
        <v>23</v>
      </c>
      <c r="H34" s="104" t="s">
        <v>24</v>
      </c>
      <c r="I34" s="104" t="s">
        <v>25</v>
      </c>
      <c r="J34" s="104" t="s">
        <v>26</v>
      </c>
      <c r="K34" s="104" t="s">
        <v>27</v>
      </c>
      <c r="L34" s="104" t="s">
        <v>28</v>
      </c>
      <c r="M34" s="104" t="s">
        <v>29</v>
      </c>
      <c r="N34" s="104" t="s">
        <v>30</v>
      </c>
      <c r="O34" s="104" t="s">
        <v>31</v>
      </c>
      <c r="P34" s="104" t="s">
        <v>32</v>
      </c>
      <c r="Q34" s="322" t="s">
        <v>55</v>
      </c>
      <c r="R34" s="323"/>
      <c r="S34" s="323"/>
      <c r="T34" s="324"/>
      <c r="U34" s="235" t="s">
        <v>56</v>
      </c>
      <c r="V34" s="235"/>
      <c r="W34" s="235"/>
      <c r="X34" s="235"/>
      <c r="Y34" s="235" t="s">
        <v>57</v>
      </c>
      <c r="Z34" s="235"/>
      <c r="AA34" s="235"/>
      <c r="AB34" s="235"/>
      <c r="AC34" s="235" t="s">
        <v>58</v>
      </c>
      <c r="AD34" s="235"/>
      <c r="AE34" s="236"/>
      <c r="AG34" s="21"/>
      <c r="AH34" s="21"/>
      <c r="AI34" s="21"/>
      <c r="AJ34" s="21"/>
      <c r="AK34" s="21"/>
      <c r="AL34" s="21"/>
      <c r="AM34" s="21"/>
      <c r="AN34" s="21"/>
      <c r="AO34" s="21"/>
    </row>
    <row r="35" spans="1:41" ht="45" customHeight="1" x14ac:dyDescent="0.2">
      <c r="A35" s="339" t="str">
        <f>C17</f>
        <v>6. Operar en las 20 localidades el Modelo de Atención: Casas de Igualdad de Oportunidades para las Mujeres</v>
      </c>
      <c r="B35" s="341">
        <v>29</v>
      </c>
      <c r="C35" s="23" t="s">
        <v>59</v>
      </c>
      <c r="D35" s="22">
        <v>20</v>
      </c>
      <c r="E35" s="22">
        <v>20</v>
      </c>
      <c r="F35" s="22">
        <v>20</v>
      </c>
      <c r="G35" s="22">
        <v>20</v>
      </c>
      <c r="H35" s="22">
        <v>20</v>
      </c>
      <c r="I35" s="22"/>
      <c r="J35" s="22"/>
      <c r="K35" s="22"/>
      <c r="L35" s="22"/>
      <c r="M35" s="22"/>
      <c r="N35" s="22"/>
      <c r="O35" s="22"/>
      <c r="P35" s="483">
        <v>20</v>
      </c>
      <c r="Q35" s="353" t="s">
        <v>446</v>
      </c>
      <c r="R35" s="354"/>
      <c r="S35" s="354"/>
      <c r="T35" s="355"/>
      <c r="U35" s="353" t="s">
        <v>446</v>
      </c>
      <c r="V35" s="354"/>
      <c r="W35" s="354"/>
      <c r="X35" s="355"/>
      <c r="Y35" s="313" t="s">
        <v>442</v>
      </c>
      <c r="Z35" s="313"/>
      <c r="AA35" s="313"/>
      <c r="AB35" s="313"/>
      <c r="AC35" s="362" t="s">
        <v>60</v>
      </c>
      <c r="AD35" s="362"/>
      <c r="AE35" s="363"/>
      <c r="AG35" s="21"/>
      <c r="AH35" s="21"/>
      <c r="AI35" s="21"/>
      <c r="AJ35" s="21"/>
      <c r="AK35" s="21"/>
      <c r="AL35" s="21"/>
      <c r="AM35" s="21"/>
      <c r="AN35" s="21"/>
      <c r="AO35" s="21"/>
    </row>
    <row r="36" spans="1:41" ht="45" customHeight="1" thickBot="1" x14ac:dyDescent="0.25">
      <c r="A36" s="340"/>
      <c r="B36" s="342"/>
      <c r="C36" s="24" t="s">
        <v>61</v>
      </c>
      <c r="D36" s="222">
        <v>20</v>
      </c>
      <c r="E36" s="222"/>
      <c r="F36" s="222"/>
      <c r="G36" s="222"/>
      <c r="H36" s="222"/>
      <c r="I36" s="222"/>
      <c r="J36" s="222"/>
      <c r="K36" s="222"/>
      <c r="L36" s="222"/>
      <c r="M36" s="222"/>
      <c r="N36" s="222"/>
      <c r="O36" s="222"/>
      <c r="P36" s="222">
        <f>SUM(D36:O36)</f>
        <v>20</v>
      </c>
      <c r="Q36" s="356"/>
      <c r="R36" s="357"/>
      <c r="S36" s="357"/>
      <c r="T36" s="358"/>
      <c r="U36" s="356"/>
      <c r="V36" s="357"/>
      <c r="W36" s="357"/>
      <c r="X36" s="358"/>
      <c r="Y36" s="315"/>
      <c r="Z36" s="315"/>
      <c r="AA36" s="315"/>
      <c r="AB36" s="315"/>
      <c r="AC36" s="364"/>
      <c r="AD36" s="364"/>
      <c r="AE36" s="365"/>
      <c r="AG36" s="21"/>
      <c r="AH36" s="21"/>
      <c r="AI36" s="21"/>
      <c r="AJ36" s="21"/>
      <c r="AK36" s="21"/>
      <c r="AL36" s="21"/>
      <c r="AM36" s="21"/>
      <c r="AN36" s="21"/>
      <c r="AO36" s="21"/>
    </row>
    <row r="37" spans="1:41" customFormat="1" ht="17.25" customHeight="1" thickBot="1" x14ac:dyDescent="0.25"/>
    <row r="38" spans="1:41" ht="45" customHeight="1" thickBot="1" x14ac:dyDescent="0.25">
      <c r="A38" s="282" t="s">
        <v>62</v>
      </c>
      <c r="B38" s="283"/>
      <c r="C38" s="283"/>
      <c r="D38" s="283"/>
      <c r="E38" s="283"/>
      <c r="F38" s="283"/>
      <c r="G38" s="283"/>
      <c r="H38" s="283"/>
      <c r="I38" s="283"/>
      <c r="J38" s="283"/>
      <c r="K38" s="283"/>
      <c r="L38" s="283"/>
      <c r="M38" s="283"/>
      <c r="N38" s="283"/>
      <c r="O38" s="283"/>
      <c r="P38" s="283"/>
      <c r="Q38" s="283"/>
      <c r="R38" s="283"/>
      <c r="S38" s="283"/>
      <c r="T38" s="283"/>
      <c r="U38" s="283"/>
      <c r="V38" s="283"/>
      <c r="W38" s="283"/>
      <c r="X38" s="283"/>
      <c r="Y38" s="283"/>
      <c r="Z38" s="283"/>
      <c r="AA38" s="283"/>
      <c r="AB38" s="283"/>
      <c r="AC38" s="283"/>
      <c r="AD38" s="283"/>
      <c r="AE38" s="284"/>
      <c r="AG38" s="21"/>
      <c r="AH38" s="21"/>
      <c r="AI38" s="21"/>
      <c r="AJ38" s="21"/>
      <c r="AK38" s="21"/>
      <c r="AL38" s="21"/>
      <c r="AM38" s="21"/>
      <c r="AN38" s="21"/>
      <c r="AO38" s="21"/>
    </row>
    <row r="39" spans="1:41" ht="26" customHeight="1" x14ac:dyDescent="0.2">
      <c r="A39" s="343" t="s">
        <v>63</v>
      </c>
      <c r="B39" s="317" t="s">
        <v>64</v>
      </c>
      <c r="C39" s="348" t="s">
        <v>65</v>
      </c>
      <c r="D39" s="350" t="s">
        <v>66</v>
      </c>
      <c r="E39" s="351"/>
      <c r="F39" s="351"/>
      <c r="G39" s="351"/>
      <c r="H39" s="351"/>
      <c r="I39" s="351"/>
      <c r="J39" s="351"/>
      <c r="K39" s="351"/>
      <c r="L39" s="351"/>
      <c r="M39" s="351"/>
      <c r="N39" s="351"/>
      <c r="O39" s="351"/>
      <c r="P39" s="352"/>
      <c r="Q39" s="317" t="s">
        <v>67</v>
      </c>
      <c r="R39" s="317"/>
      <c r="S39" s="317"/>
      <c r="T39" s="317"/>
      <c r="U39" s="317"/>
      <c r="V39" s="317"/>
      <c r="W39" s="317"/>
      <c r="X39" s="317"/>
      <c r="Y39" s="317"/>
      <c r="Z39" s="317"/>
      <c r="AA39" s="317"/>
      <c r="AB39" s="317"/>
      <c r="AC39" s="317"/>
      <c r="AD39" s="317"/>
      <c r="AE39" s="318"/>
      <c r="AG39" s="21"/>
      <c r="AH39" s="21"/>
      <c r="AI39" s="21"/>
      <c r="AJ39" s="21"/>
      <c r="AK39" s="21"/>
      <c r="AL39" s="21"/>
      <c r="AM39" s="21"/>
      <c r="AN39" s="21"/>
      <c r="AO39" s="21"/>
    </row>
    <row r="40" spans="1:41" ht="26" customHeight="1" x14ac:dyDescent="0.2">
      <c r="A40" s="250"/>
      <c r="B40" s="235"/>
      <c r="C40" s="349"/>
      <c r="D40" s="104" t="s">
        <v>68</v>
      </c>
      <c r="E40" s="104" t="s">
        <v>69</v>
      </c>
      <c r="F40" s="104" t="s">
        <v>70</v>
      </c>
      <c r="G40" s="104" t="s">
        <v>71</v>
      </c>
      <c r="H40" s="104" t="s">
        <v>72</v>
      </c>
      <c r="I40" s="104" t="s">
        <v>73</v>
      </c>
      <c r="J40" s="104" t="s">
        <v>74</v>
      </c>
      <c r="K40" s="104" t="s">
        <v>75</v>
      </c>
      <c r="L40" s="104" t="s">
        <v>76</v>
      </c>
      <c r="M40" s="104" t="s">
        <v>77</v>
      </c>
      <c r="N40" s="104" t="s">
        <v>78</v>
      </c>
      <c r="O40" s="104" t="s">
        <v>79</v>
      </c>
      <c r="P40" s="104" t="s">
        <v>80</v>
      </c>
      <c r="Q40" s="322" t="s">
        <v>81</v>
      </c>
      <c r="R40" s="323"/>
      <c r="S40" s="323"/>
      <c r="T40" s="323"/>
      <c r="U40" s="323"/>
      <c r="V40" s="323"/>
      <c r="W40" s="323"/>
      <c r="X40" s="324"/>
      <c r="Y40" s="322" t="s">
        <v>82</v>
      </c>
      <c r="Z40" s="323"/>
      <c r="AA40" s="323"/>
      <c r="AB40" s="323"/>
      <c r="AC40" s="323"/>
      <c r="AD40" s="323"/>
      <c r="AE40" s="326"/>
      <c r="AG40" s="27"/>
      <c r="AH40" s="27"/>
      <c r="AI40" s="27"/>
      <c r="AJ40" s="27"/>
      <c r="AK40" s="27"/>
      <c r="AL40" s="27"/>
      <c r="AM40" s="27"/>
      <c r="AN40" s="27"/>
      <c r="AO40" s="27"/>
    </row>
    <row r="41" spans="1:41" ht="28.5" customHeight="1" x14ac:dyDescent="0.2">
      <c r="A41" s="388" t="s">
        <v>371</v>
      </c>
      <c r="B41" s="389">
        <v>20</v>
      </c>
      <c r="C41" s="31" t="s">
        <v>59</v>
      </c>
      <c r="D41" s="152">
        <v>0.34</v>
      </c>
      <c r="E41" s="153">
        <v>0.4</v>
      </c>
      <c r="F41" s="153">
        <v>0.1</v>
      </c>
      <c r="G41" s="153">
        <v>0.1</v>
      </c>
      <c r="H41" s="153">
        <v>0.06</v>
      </c>
      <c r="I41" s="32"/>
      <c r="J41" s="32"/>
      <c r="K41" s="32"/>
      <c r="L41" s="32"/>
      <c r="M41" s="32"/>
      <c r="N41" s="32"/>
      <c r="O41" s="32"/>
      <c r="P41" s="116">
        <f t="shared" ref="P41:P44" si="0">SUM(D41:O41)</f>
        <v>1</v>
      </c>
      <c r="Q41" s="333" t="s">
        <v>444</v>
      </c>
      <c r="R41" s="334"/>
      <c r="S41" s="334"/>
      <c r="T41" s="334"/>
      <c r="U41" s="334"/>
      <c r="V41" s="334"/>
      <c r="W41" s="334"/>
      <c r="X41" s="335"/>
      <c r="Y41" s="366" t="s">
        <v>83</v>
      </c>
      <c r="Z41" s="367"/>
      <c r="AA41" s="367"/>
      <c r="AB41" s="367"/>
      <c r="AC41" s="367"/>
      <c r="AD41" s="367"/>
      <c r="AE41" s="368"/>
      <c r="AG41" s="28"/>
      <c r="AH41" s="28"/>
      <c r="AI41" s="28"/>
      <c r="AJ41" s="28"/>
      <c r="AK41" s="28"/>
      <c r="AL41" s="28"/>
      <c r="AM41" s="28"/>
      <c r="AN41" s="28"/>
      <c r="AO41" s="28"/>
    </row>
    <row r="42" spans="1:41" ht="28.5" customHeight="1" x14ac:dyDescent="0.2">
      <c r="A42" s="383"/>
      <c r="B42" s="390"/>
      <c r="C42" s="29" t="s">
        <v>61</v>
      </c>
      <c r="D42" s="30">
        <v>0.22</v>
      </c>
      <c r="E42" s="30"/>
      <c r="F42" s="30"/>
      <c r="G42" s="30"/>
      <c r="H42" s="30"/>
      <c r="I42" s="30"/>
      <c r="J42" s="30"/>
      <c r="K42" s="30"/>
      <c r="L42" s="30"/>
      <c r="M42" s="30"/>
      <c r="N42" s="30"/>
      <c r="O42" s="30"/>
      <c r="P42" s="116">
        <f t="shared" si="0"/>
        <v>0.22</v>
      </c>
      <c r="Q42" s="384"/>
      <c r="R42" s="385"/>
      <c r="S42" s="385"/>
      <c r="T42" s="385"/>
      <c r="U42" s="385"/>
      <c r="V42" s="385"/>
      <c r="W42" s="385"/>
      <c r="X42" s="386"/>
      <c r="Y42" s="369"/>
      <c r="Z42" s="370"/>
      <c r="AA42" s="370"/>
      <c r="AB42" s="370"/>
      <c r="AC42" s="370"/>
      <c r="AD42" s="370"/>
      <c r="AE42" s="371"/>
    </row>
    <row r="43" spans="1:41" ht="28.5" customHeight="1" x14ac:dyDescent="0.2">
      <c r="A43" s="383" t="s">
        <v>372</v>
      </c>
      <c r="B43" s="392">
        <v>9</v>
      </c>
      <c r="C43" s="31" t="s">
        <v>59</v>
      </c>
      <c r="D43" s="32">
        <v>0.05</v>
      </c>
      <c r="E43" s="32">
        <v>0.2</v>
      </c>
      <c r="F43" s="32">
        <v>0.25</v>
      </c>
      <c r="G43" s="32">
        <v>0.25</v>
      </c>
      <c r="H43" s="32">
        <v>0.25</v>
      </c>
      <c r="I43" s="32"/>
      <c r="J43" s="32"/>
      <c r="K43" s="32"/>
      <c r="L43" s="32"/>
      <c r="M43" s="32"/>
      <c r="N43" s="32"/>
      <c r="O43" s="32"/>
      <c r="P43" s="116">
        <f t="shared" si="0"/>
        <v>1</v>
      </c>
      <c r="Q43" s="333" t="s">
        <v>443</v>
      </c>
      <c r="R43" s="334"/>
      <c r="S43" s="334"/>
      <c r="T43" s="334"/>
      <c r="U43" s="334"/>
      <c r="V43" s="334"/>
      <c r="W43" s="334"/>
      <c r="X43" s="335"/>
      <c r="Y43" s="327" t="s">
        <v>454</v>
      </c>
      <c r="Z43" s="367"/>
      <c r="AA43" s="367"/>
      <c r="AB43" s="367"/>
      <c r="AC43" s="367"/>
      <c r="AD43" s="367"/>
      <c r="AE43" s="368"/>
    </row>
    <row r="44" spans="1:41" ht="28.5" customHeight="1" thickBot="1" x14ac:dyDescent="0.25">
      <c r="A44" s="391"/>
      <c r="B44" s="393"/>
      <c r="C44" s="24" t="s">
        <v>61</v>
      </c>
      <c r="D44" s="33">
        <v>0.05</v>
      </c>
      <c r="E44" s="33"/>
      <c r="F44" s="33"/>
      <c r="G44" s="33"/>
      <c r="H44" s="33"/>
      <c r="I44" s="33"/>
      <c r="J44" s="33"/>
      <c r="K44" s="33"/>
      <c r="L44" s="33"/>
      <c r="M44" s="33"/>
      <c r="N44" s="33"/>
      <c r="O44" s="33"/>
      <c r="P44" s="117">
        <f t="shared" si="0"/>
        <v>0.05</v>
      </c>
      <c r="Q44" s="336"/>
      <c r="R44" s="337"/>
      <c r="S44" s="337"/>
      <c r="T44" s="337"/>
      <c r="U44" s="337"/>
      <c r="V44" s="337"/>
      <c r="W44" s="337"/>
      <c r="X44" s="338"/>
      <c r="Y44" s="372"/>
      <c r="Z44" s="373"/>
      <c r="AA44" s="373"/>
      <c r="AB44" s="373"/>
      <c r="AC44" s="373"/>
      <c r="AD44" s="373"/>
      <c r="AE44" s="374"/>
    </row>
    <row r="45" spans="1:41" ht="15" customHeight="1" x14ac:dyDescent="0.2">
      <c r="A45" s="2" t="s">
        <v>84</v>
      </c>
    </row>
  </sheetData>
  <mergeCells count="75">
    <mergeCell ref="A41:A42"/>
    <mergeCell ref="B41:B42"/>
    <mergeCell ref="Q41:X42"/>
    <mergeCell ref="Y41:AE42"/>
    <mergeCell ref="A43:A44"/>
    <mergeCell ref="B43:B44"/>
    <mergeCell ref="Q43:X44"/>
    <mergeCell ref="Y43:AE44"/>
    <mergeCell ref="AC35:AE36"/>
    <mergeCell ref="A38:AE38"/>
    <mergeCell ref="A39:A40"/>
    <mergeCell ref="B39:B40"/>
    <mergeCell ref="C39:C40"/>
    <mergeCell ref="D39:P39"/>
    <mergeCell ref="Q39:AE39"/>
    <mergeCell ref="Q40:X40"/>
    <mergeCell ref="Y40:AE40"/>
    <mergeCell ref="A35:A36"/>
    <mergeCell ref="B35:B36"/>
    <mergeCell ref="Q35:T36"/>
    <mergeCell ref="U35:X36"/>
    <mergeCell ref="Y35:AB36"/>
    <mergeCell ref="B30:C30"/>
    <mergeCell ref="Q30:X30"/>
    <mergeCell ref="Y30:AE30"/>
    <mergeCell ref="A32:AE32"/>
    <mergeCell ref="A33:A34"/>
    <mergeCell ref="B33:B34"/>
    <mergeCell ref="C33:C34"/>
    <mergeCell ref="D33:P33"/>
    <mergeCell ref="Q33:AE33"/>
    <mergeCell ref="Q34:T34"/>
    <mergeCell ref="U34:X34"/>
    <mergeCell ref="Y34:AB34"/>
    <mergeCell ref="AC34:AE34"/>
    <mergeCell ref="A27:AE27"/>
    <mergeCell ref="A28:A29"/>
    <mergeCell ref="B28:C29"/>
    <mergeCell ref="D28:O28"/>
    <mergeCell ref="P28:P29"/>
    <mergeCell ref="Q28:X29"/>
    <mergeCell ref="Y28:AE29"/>
    <mergeCell ref="C16:AB16"/>
    <mergeCell ref="A17:B17"/>
    <mergeCell ref="C17:AE17"/>
    <mergeCell ref="A19:AE19"/>
    <mergeCell ref="B20:O20"/>
    <mergeCell ref="P20:AE20"/>
    <mergeCell ref="A15:B15"/>
    <mergeCell ref="C15:K15"/>
    <mergeCell ref="L15:Q15"/>
    <mergeCell ref="R15:X15"/>
    <mergeCell ref="Y15:Z15"/>
    <mergeCell ref="AA15:AE15"/>
    <mergeCell ref="O7:P7"/>
    <mergeCell ref="M8:N8"/>
    <mergeCell ref="O8:P8"/>
    <mergeCell ref="M9:N9"/>
    <mergeCell ref="O9:P9"/>
    <mergeCell ref="A11:B13"/>
    <mergeCell ref="C11:AE13"/>
    <mergeCell ref="A7:B9"/>
    <mergeCell ref="C7:C9"/>
    <mergeCell ref="D7:H9"/>
    <mergeCell ref="I7:J9"/>
    <mergeCell ref="K7:L9"/>
    <mergeCell ref="M7:N7"/>
    <mergeCell ref="A1:A4"/>
    <mergeCell ref="B1:AA1"/>
    <mergeCell ref="AB1:AE1"/>
    <mergeCell ref="B2:AA2"/>
    <mergeCell ref="AB2:AE2"/>
    <mergeCell ref="B3:AA4"/>
    <mergeCell ref="AB3:AE3"/>
    <mergeCell ref="AB4:AE4"/>
  </mergeCells>
  <dataValidations count="3">
    <dataValidation type="textLength" operator="lessThanOrEqual" allowBlank="1" showInputMessage="1" showErrorMessage="1" errorTitle="Máximo 2.000 caracteres" error="Máximo 2.000 caracteres" sqref="AC35 Q35 U35 Q43 Q41 Y35" xr:uid="{8A9DA2B3-F394-D046-AE9D-99241C6A2D30}">
      <formula1>2000</formula1>
    </dataValidation>
    <dataValidation type="textLength" operator="lessThanOrEqual" allowBlank="1" showInputMessage="1" showErrorMessage="1" errorTitle="Máximo 2.000 caracteres" error="Máximo 2.000 caracteres" promptTitle="2.000 caracteres" sqref="Q30:Q31" xr:uid="{B145F780-24A1-B041-95C2-B5F5AEAFB4EE}">
      <formula1>2000</formula1>
    </dataValidation>
    <dataValidation type="list" allowBlank="1" showInputMessage="1" showErrorMessage="1" sqref="C7:C9" xr:uid="{091C57DF-B3BB-B04F-9F35-D674DC714E46}">
      <formula1>$B$21:$M$21</formula1>
    </dataValidation>
  </dataValidations>
  <hyperlinks>
    <hyperlink ref="Y43" r:id="rId1" xr:uid="{43227DB3-A6C5-F949-B417-C517AE2C19D1}"/>
  </hyperlinks>
  <pageMargins left="0.25" right="0.25" top="0.75" bottom="0.75" header="0.3" footer="0.3"/>
  <pageSetup scale="18" orientation="landscape"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A1:XFD27"/>
  <sheetViews>
    <sheetView zoomScale="61" zoomScaleNormal="61" workbookViewId="0">
      <selection activeCell="B6" sqref="B6:C8"/>
    </sheetView>
  </sheetViews>
  <sheetFormatPr baseColWidth="10" defaultColWidth="10.83203125" defaultRowHeight="14" x14ac:dyDescent="0.2"/>
  <cols>
    <col min="1" max="1" width="15" style="34" customWidth="1"/>
    <col min="2" max="2" width="8.33203125" style="34" customWidth="1"/>
    <col min="3" max="3" width="11.5" style="34" customWidth="1"/>
    <col min="4" max="4" width="14.6640625" style="34" customWidth="1"/>
    <col min="5" max="5" width="15.83203125" style="34" customWidth="1"/>
    <col min="6" max="8" width="29.33203125" style="34" customWidth="1"/>
    <col min="9" max="9" width="20.5" style="34" customWidth="1"/>
    <col min="10" max="10" width="18.83203125" style="34" customWidth="1"/>
    <col min="11" max="11" width="15.33203125" style="34" customWidth="1"/>
    <col min="12" max="13" width="21.1640625" style="34" customWidth="1"/>
    <col min="14" max="18" width="8.6640625" style="34" customWidth="1"/>
    <col min="19" max="19" width="22.33203125" style="34" customWidth="1"/>
    <col min="20" max="20" width="22.5" style="34" customWidth="1"/>
    <col min="21" max="31" width="7.5" style="34" customWidth="1"/>
    <col min="32" max="32" width="5.83203125" style="34" customWidth="1"/>
    <col min="33" max="43" width="8.1640625" style="34" customWidth="1"/>
    <col min="44" max="44" width="5.83203125" style="34" customWidth="1"/>
    <col min="45" max="45" width="17.1640625" style="34" customWidth="1"/>
    <col min="46" max="46" width="15.83203125" style="101" customWidth="1"/>
    <col min="47" max="49" width="20.33203125" style="34" customWidth="1"/>
    <col min="50" max="51" width="24.5" style="34" customWidth="1"/>
    <col min="52" max="16382" width="10.83203125" style="34"/>
    <col min="16383" max="16383" width="9" style="34" customWidth="1"/>
    <col min="16384" max="16384" width="10.83203125" style="34"/>
  </cols>
  <sheetData>
    <row r="1" spans="1:51 16384:16384" ht="16" customHeight="1" x14ac:dyDescent="0.2">
      <c r="A1" s="427" t="s">
        <v>0</v>
      </c>
      <c r="B1" s="428"/>
      <c r="C1" s="428"/>
      <c r="D1" s="428"/>
      <c r="E1" s="428"/>
      <c r="F1" s="428"/>
      <c r="G1" s="428"/>
      <c r="H1" s="428"/>
      <c r="I1" s="428"/>
      <c r="J1" s="428"/>
      <c r="K1" s="428"/>
      <c r="L1" s="428"/>
      <c r="M1" s="428"/>
      <c r="N1" s="428"/>
      <c r="O1" s="428"/>
      <c r="P1" s="428"/>
      <c r="Q1" s="428"/>
      <c r="R1" s="428"/>
      <c r="S1" s="428"/>
      <c r="T1" s="428"/>
      <c r="U1" s="428"/>
      <c r="V1" s="428"/>
      <c r="W1" s="428"/>
      <c r="X1" s="428"/>
      <c r="Y1" s="428"/>
      <c r="Z1" s="428"/>
      <c r="AA1" s="428"/>
      <c r="AB1" s="428"/>
      <c r="AC1" s="428"/>
      <c r="AD1" s="428"/>
      <c r="AE1" s="428"/>
      <c r="AF1" s="428"/>
      <c r="AG1" s="428"/>
      <c r="AH1" s="428"/>
      <c r="AI1" s="428"/>
      <c r="AJ1" s="428"/>
      <c r="AK1" s="428"/>
      <c r="AL1" s="428"/>
      <c r="AM1" s="428"/>
      <c r="AN1" s="428"/>
      <c r="AO1" s="428"/>
      <c r="AP1" s="428"/>
      <c r="AQ1" s="428"/>
      <c r="AR1" s="428"/>
      <c r="AS1" s="428"/>
      <c r="AT1" s="428"/>
      <c r="AU1" s="428"/>
      <c r="AV1" s="428"/>
      <c r="AW1" s="429"/>
      <c r="AX1" s="422" t="s">
        <v>1</v>
      </c>
      <c r="AY1" s="423"/>
    </row>
    <row r="2" spans="1:51 16384:16384" ht="16" customHeight="1" x14ac:dyDescent="0.2">
      <c r="A2" s="430" t="s">
        <v>2</v>
      </c>
      <c r="B2" s="431"/>
      <c r="C2" s="431"/>
      <c r="D2" s="431"/>
      <c r="E2" s="431"/>
      <c r="F2" s="431"/>
      <c r="G2" s="431"/>
      <c r="H2" s="431"/>
      <c r="I2" s="431"/>
      <c r="J2" s="431"/>
      <c r="K2" s="431"/>
      <c r="L2" s="431"/>
      <c r="M2" s="431"/>
      <c r="N2" s="431"/>
      <c r="O2" s="431"/>
      <c r="P2" s="431"/>
      <c r="Q2" s="431"/>
      <c r="R2" s="431"/>
      <c r="S2" s="431"/>
      <c r="T2" s="431"/>
      <c r="U2" s="431"/>
      <c r="V2" s="431"/>
      <c r="W2" s="431"/>
      <c r="X2" s="431"/>
      <c r="Y2" s="431"/>
      <c r="Z2" s="431"/>
      <c r="AA2" s="431"/>
      <c r="AB2" s="431"/>
      <c r="AC2" s="431"/>
      <c r="AD2" s="431"/>
      <c r="AE2" s="431"/>
      <c r="AF2" s="431"/>
      <c r="AG2" s="431"/>
      <c r="AH2" s="431"/>
      <c r="AI2" s="431"/>
      <c r="AJ2" s="431"/>
      <c r="AK2" s="431"/>
      <c r="AL2" s="431"/>
      <c r="AM2" s="431"/>
      <c r="AN2" s="431"/>
      <c r="AO2" s="431"/>
      <c r="AP2" s="431"/>
      <c r="AQ2" s="431"/>
      <c r="AR2" s="431"/>
      <c r="AS2" s="431"/>
      <c r="AT2" s="431"/>
      <c r="AU2" s="431"/>
      <c r="AV2" s="431"/>
      <c r="AW2" s="432"/>
      <c r="AX2" s="424" t="s">
        <v>332</v>
      </c>
      <c r="AY2" s="425"/>
    </row>
    <row r="3" spans="1:51 16384:16384" ht="15" customHeight="1" x14ac:dyDescent="0.2">
      <c r="A3" s="433" t="s">
        <v>85</v>
      </c>
      <c r="B3" s="434"/>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4"/>
      <c r="AM3" s="434"/>
      <c r="AN3" s="434"/>
      <c r="AO3" s="434"/>
      <c r="AP3" s="434"/>
      <c r="AQ3" s="434"/>
      <c r="AR3" s="434"/>
      <c r="AS3" s="434"/>
      <c r="AT3" s="434"/>
      <c r="AU3" s="434"/>
      <c r="AV3" s="434"/>
      <c r="AW3" s="435"/>
      <c r="AX3" s="424" t="s">
        <v>355</v>
      </c>
      <c r="AY3" s="425"/>
    </row>
    <row r="4" spans="1:51 16384:16384" ht="16" customHeight="1" x14ac:dyDescent="0.2">
      <c r="A4" s="427"/>
      <c r="B4" s="428"/>
      <c r="C4" s="428"/>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c r="AG4" s="428"/>
      <c r="AH4" s="428"/>
      <c r="AI4" s="428"/>
      <c r="AJ4" s="428"/>
      <c r="AK4" s="428"/>
      <c r="AL4" s="428"/>
      <c r="AM4" s="428"/>
      <c r="AN4" s="428"/>
      <c r="AO4" s="428"/>
      <c r="AP4" s="428"/>
      <c r="AQ4" s="428"/>
      <c r="AR4" s="428"/>
      <c r="AS4" s="428"/>
      <c r="AT4" s="428"/>
      <c r="AU4" s="428"/>
      <c r="AV4" s="428"/>
      <c r="AW4" s="429"/>
      <c r="AX4" s="426" t="s">
        <v>86</v>
      </c>
      <c r="AY4" s="426"/>
    </row>
    <row r="5" spans="1:51 16384:16384" ht="15" customHeight="1" x14ac:dyDescent="0.2">
      <c r="A5" s="396" t="s">
        <v>87</v>
      </c>
      <c r="B5" s="397"/>
      <c r="C5" s="397"/>
      <c r="D5" s="397"/>
      <c r="E5" s="397"/>
      <c r="F5" s="397"/>
      <c r="G5" s="397"/>
      <c r="H5" s="397"/>
      <c r="I5" s="397"/>
      <c r="J5" s="397"/>
      <c r="K5" s="397"/>
      <c r="L5" s="397"/>
      <c r="M5" s="397"/>
      <c r="N5" s="397"/>
      <c r="O5" s="397"/>
      <c r="P5" s="397"/>
      <c r="Q5" s="397"/>
      <c r="R5" s="397"/>
      <c r="S5" s="397"/>
      <c r="T5" s="397"/>
      <c r="U5" s="397"/>
      <c r="V5" s="397"/>
      <c r="W5" s="397"/>
      <c r="X5" s="397"/>
      <c r="Y5" s="397"/>
      <c r="Z5" s="397"/>
      <c r="AA5" s="397"/>
      <c r="AB5" s="397"/>
      <c r="AC5" s="397"/>
      <c r="AD5" s="397"/>
      <c r="AE5" s="397"/>
      <c r="AF5" s="411"/>
      <c r="AG5" s="398" t="s">
        <v>10</v>
      </c>
      <c r="AH5" s="399"/>
      <c r="AI5" s="399"/>
      <c r="AJ5" s="399"/>
      <c r="AK5" s="399"/>
      <c r="AL5" s="399"/>
      <c r="AM5" s="399"/>
      <c r="AN5" s="399"/>
      <c r="AO5" s="399"/>
      <c r="AP5" s="399"/>
      <c r="AQ5" s="399"/>
      <c r="AR5" s="399"/>
      <c r="AS5" s="399"/>
      <c r="AT5" s="412"/>
      <c r="AU5" s="394" t="s">
        <v>88</v>
      </c>
      <c r="AV5" s="394" t="s">
        <v>89</v>
      </c>
      <c r="AW5" s="394" t="s">
        <v>90</v>
      </c>
      <c r="AX5" s="394" t="s">
        <v>91</v>
      </c>
      <c r="AY5" s="394" t="s">
        <v>92</v>
      </c>
    </row>
    <row r="6" spans="1:51 16384:16384" ht="15" customHeight="1" x14ac:dyDescent="0.2">
      <c r="A6" s="415" t="s">
        <v>6</v>
      </c>
      <c r="B6" s="417">
        <v>45329</v>
      </c>
      <c r="C6" s="418"/>
      <c r="D6" s="412"/>
      <c r="E6" s="416" t="s">
        <v>8</v>
      </c>
      <c r="F6" s="416"/>
      <c r="G6" s="42"/>
      <c r="H6" s="130"/>
      <c r="I6" s="398"/>
      <c r="J6" s="399"/>
      <c r="K6" s="399"/>
      <c r="L6" s="399"/>
      <c r="M6" s="399"/>
      <c r="N6" s="399"/>
      <c r="O6" s="399"/>
      <c r="P6" s="399"/>
      <c r="Q6" s="399"/>
      <c r="R6" s="399"/>
      <c r="S6" s="399"/>
      <c r="T6" s="399"/>
      <c r="U6" s="35"/>
      <c r="V6" s="35"/>
      <c r="W6" s="35"/>
      <c r="X6" s="35"/>
      <c r="Y6" s="35"/>
      <c r="Z6" s="35"/>
      <c r="AA6" s="35"/>
      <c r="AB6" s="35"/>
      <c r="AC6" s="35"/>
      <c r="AD6" s="35"/>
      <c r="AE6" s="35"/>
      <c r="AF6" s="36"/>
      <c r="AG6" s="400"/>
      <c r="AH6" s="401"/>
      <c r="AI6" s="401"/>
      <c r="AJ6" s="401"/>
      <c r="AK6" s="401"/>
      <c r="AL6" s="401"/>
      <c r="AM6" s="401"/>
      <c r="AN6" s="401"/>
      <c r="AO6" s="401"/>
      <c r="AP6" s="401"/>
      <c r="AQ6" s="401"/>
      <c r="AR6" s="401"/>
      <c r="AS6" s="401"/>
      <c r="AT6" s="413"/>
      <c r="AU6" s="410"/>
      <c r="AV6" s="410"/>
      <c r="AW6" s="410"/>
      <c r="AX6" s="410"/>
      <c r="AY6" s="410"/>
    </row>
    <row r="7" spans="1:51 16384:16384" ht="15" customHeight="1" x14ac:dyDescent="0.2">
      <c r="A7" s="415"/>
      <c r="B7" s="418"/>
      <c r="C7" s="418"/>
      <c r="D7" s="413"/>
      <c r="E7" s="416" t="s">
        <v>9</v>
      </c>
      <c r="F7" s="416"/>
      <c r="G7" s="42"/>
      <c r="H7" s="131"/>
      <c r="I7" s="400"/>
      <c r="J7" s="401"/>
      <c r="K7" s="401"/>
      <c r="L7" s="401"/>
      <c r="M7" s="401"/>
      <c r="N7" s="401"/>
      <c r="O7" s="401"/>
      <c r="P7" s="401"/>
      <c r="Q7" s="401"/>
      <c r="R7" s="401"/>
      <c r="S7" s="401"/>
      <c r="T7" s="401"/>
      <c r="U7" s="37"/>
      <c r="V7" s="37"/>
      <c r="W7" s="37"/>
      <c r="X7" s="37"/>
      <c r="Y7" s="37"/>
      <c r="Z7" s="37"/>
      <c r="AA7" s="37"/>
      <c r="AB7" s="37"/>
      <c r="AC7" s="37"/>
      <c r="AD7" s="37"/>
      <c r="AE7" s="37"/>
      <c r="AF7" s="38"/>
      <c r="AG7" s="400"/>
      <c r="AH7" s="401"/>
      <c r="AI7" s="401"/>
      <c r="AJ7" s="401"/>
      <c r="AK7" s="401"/>
      <c r="AL7" s="401"/>
      <c r="AM7" s="401"/>
      <c r="AN7" s="401"/>
      <c r="AO7" s="401"/>
      <c r="AP7" s="401"/>
      <c r="AQ7" s="401"/>
      <c r="AR7" s="401"/>
      <c r="AS7" s="401"/>
      <c r="AT7" s="413"/>
      <c r="AU7" s="410"/>
      <c r="AV7" s="410"/>
      <c r="AW7" s="410"/>
      <c r="AX7" s="410"/>
      <c r="AY7" s="410"/>
    </row>
    <row r="8" spans="1:51 16384:16384" ht="15" customHeight="1" x14ac:dyDescent="0.2">
      <c r="A8" s="415"/>
      <c r="B8" s="418"/>
      <c r="C8" s="418"/>
      <c r="D8" s="414"/>
      <c r="E8" s="416" t="s">
        <v>10</v>
      </c>
      <c r="F8" s="416"/>
      <c r="G8" s="42" t="s">
        <v>428</v>
      </c>
      <c r="H8" s="132"/>
      <c r="I8" s="402"/>
      <c r="J8" s="403"/>
      <c r="K8" s="403"/>
      <c r="L8" s="403"/>
      <c r="M8" s="403"/>
      <c r="N8" s="403"/>
      <c r="O8" s="403"/>
      <c r="P8" s="403"/>
      <c r="Q8" s="403"/>
      <c r="R8" s="403"/>
      <c r="S8" s="403"/>
      <c r="T8" s="403"/>
      <c r="U8" s="39"/>
      <c r="V8" s="39"/>
      <c r="W8" s="39"/>
      <c r="X8" s="39"/>
      <c r="Y8" s="39"/>
      <c r="Z8" s="39"/>
      <c r="AA8" s="39"/>
      <c r="AB8" s="39"/>
      <c r="AC8" s="39"/>
      <c r="AD8" s="39"/>
      <c r="AE8" s="39"/>
      <c r="AF8" s="40"/>
      <c r="AG8" s="400"/>
      <c r="AH8" s="401"/>
      <c r="AI8" s="401"/>
      <c r="AJ8" s="401"/>
      <c r="AK8" s="401"/>
      <c r="AL8" s="401"/>
      <c r="AM8" s="401"/>
      <c r="AN8" s="401"/>
      <c r="AO8" s="401"/>
      <c r="AP8" s="401"/>
      <c r="AQ8" s="401"/>
      <c r="AR8" s="401"/>
      <c r="AS8" s="401"/>
      <c r="AT8" s="413"/>
      <c r="AU8" s="410"/>
      <c r="AV8" s="410"/>
      <c r="AW8" s="410"/>
      <c r="AX8" s="410"/>
      <c r="AY8" s="410"/>
    </row>
    <row r="9" spans="1:51 16384:16384" ht="15" customHeight="1" x14ac:dyDescent="0.2">
      <c r="A9" s="396" t="s">
        <v>93</v>
      </c>
      <c r="B9" s="397"/>
      <c r="C9" s="397"/>
      <c r="D9" s="397"/>
      <c r="E9" s="421"/>
      <c r="F9" s="421"/>
      <c r="G9" s="421"/>
      <c r="H9" s="421"/>
      <c r="I9" s="421"/>
      <c r="J9" s="421"/>
      <c r="K9" s="421"/>
      <c r="L9" s="421"/>
      <c r="M9" s="421"/>
      <c r="N9" s="421"/>
      <c r="O9" s="421"/>
      <c r="P9" s="421"/>
      <c r="Q9" s="421"/>
      <c r="R9" s="421"/>
      <c r="S9" s="421"/>
      <c r="T9" s="421"/>
      <c r="U9" s="421"/>
      <c r="V9" s="421"/>
      <c r="W9" s="421"/>
      <c r="X9" s="421"/>
      <c r="Y9" s="421"/>
      <c r="Z9" s="421"/>
      <c r="AA9" s="421"/>
      <c r="AB9" s="421"/>
      <c r="AC9" s="421"/>
      <c r="AD9" s="421"/>
      <c r="AE9" s="421"/>
      <c r="AF9" s="421"/>
      <c r="AG9" s="400"/>
      <c r="AH9" s="401"/>
      <c r="AI9" s="401"/>
      <c r="AJ9" s="401"/>
      <c r="AK9" s="401"/>
      <c r="AL9" s="401"/>
      <c r="AM9" s="401"/>
      <c r="AN9" s="401"/>
      <c r="AO9" s="401"/>
      <c r="AP9" s="401"/>
      <c r="AQ9" s="401"/>
      <c r="AR9" s="401"/>
      <c r="AS9" s="401"/>
      <c r="AT9" s="413"/>
      <c r="AU9" s="410"/>
      <c r="AV9" s="410"/>
      <c r="AW9" s="410"/>
      <c r="AX9" s="410"/>
      <c r="AY9" s="410"/>
    </row>
    <row r="10" spans="1:51 16384:16384" ht="15" customHeight="1" x14ac:dyDescent="0.2">
      <c r="A10" s="396" t="s">
        <v>94</v>
      </c>
      <c r="B10" s="397"/>
      <c r="C10" s="397"/>
      <c r="D10" s="397"/>
      <c r="E10" s="421"/>
      <c r="F10" s="421"/>
      <c r="G10" s="421"/>
      <c r="H10" s="421"/>
      <c r="I10" s="421"/>
      <c r="J10" s="421"/>
      <c r="K10" s="421"/>
      <c r="L10" s="421"/>
      <c r="M10" s="421"/>
      <c r="N10" s="421"/>
      <c r="O10" s="421"/>
      <c r="P10" s="421"/>
      <c r="Q10" s="421"/>
      <c r="R10" s="421"/>
      <c r="S10" s="421"/>
      <c r="T10" s="421"/>
      <c r="U10" s="421"/>
      <c r="V10" s="421"/>
      <c r="W10" s="421"/>
      <c r="X10" s="421"/>
      <c r="Y10" s="421"/>
      <c r="Z10" s="421"/>
      <c r="AA10" s="421"/>
      <c r="AB10" s="421"/>
      <c r="AC10" s="421"/>
      <c r="AD10" s="421"/>
      <c r="AE10" s="421"/>
      <c r="AF10" s="421"/>
      <c r="AG10" s="402"/>
      <c r="AH10" s="403"/>
      <c r="AI10" s="403"/>
      <c r="AJ10" s="403"/>
      <c r="AK10" s="403"/>
      <c r="AL10" s="403"/>
      <c r="AM10" s="403"/>
      <c r="AN10" s="403"/>
      <c r="AO10" s="403"/>
      <c r="AP10" s="403"/>
      <c r="AQ10" s="403"/>
      <c r="AR10" s="403"/>
      <c r="AS10" s="403"/>
      <c r="AT10" s="414"/>
      <c r="AU10" s="410"/>
      <c r="AV10" s="410"/>
      <c r="AW10" s="410"/>
      <c r="AX10" s="410"/>
      <c r="AY10" s="410"/>
    </row>
    <row r="11" spans="1:51 16384:16384" ht="40" customHeight="1" x14ac:dyDescent="0.2">
      <c r="A11" s="408" t="s">
        <v>95</v>
      </c>
      <c r="B11" s="419"/>
      <c r="C11" s="419"/>
      <c r="D11" s="419"/>
      <c r="E11" s="409"/>
      <c r="F11" s="394" t="s">
        <v>96</v>
      </c>
      <c r="G11" s="394" t="s">
        <v>333</v>
      </c>
      <c r="H11" s="394" t="s">
        <v>97</v>
      </c>
      <c r="I11" s="394" t="s">
        <v>98</v>
      </c>
      <c r="J11" s="394" t="s">
        <v>334</v>
      </c>
      <c r="K11" s="394" t="s">
        <v>177</v>
      </c>
      <c r="L11" s="394" t="s">
        <v>99</v>
      </c>
      <c r="M11" s="394" t="s">
        <v>100</v>
      </c>
      <c r="N11" s="408" t="s">
        <v>101</v>
      </c>
      <c r="O11" s="419"/>
      <c r="P11" s="419"/>
      <c r="Q11" s="419"/>
      <c r="R11" s="409"/>
      <c r="S11" s="394" t="s">
        <v>102</v>
      </c>
      <c r="T11" s="394" t="s">
        <v>103</v>
      </c>
      <c r="U11" s="396" t="s">
        <v>104</v>
      </c>
      <c r="V11" s="397"/>
      <c r="W11" s="397"/>
      <c r="X11" s="397"/>
      <c r="Y11" s="397"/>
      <c r="Z11" s="397"/>
      <c r="AA11" s="397"/>
      <c r="AB11" s="397"/>
      <c r="AC11" s="397"/>
      <c r="AD11" s="397"/>
      <c r="AE11" s="397"/>
      <c r="AF11" s="411"/>
      <c r="AG11" s="396" t="s">
        <v>105</v>
      </c>
      <c r="AH11" s="397"/>
      <c r="AI11" s="397"/>
      <c r="AJ11" s="397"/>
      <c r="AK11" s="397"/>
      <c r="AL11" s="397"/>
      <c r="AM11" s="397"/>
      <c r="AN11" s="397"/>
      <c r="AO11" s="397"/>
      <c r="AP11" s="397"/>
      <c r="AQ11" s="397"/>
      <c r="AR11" s="411"/>
      <c r="AS11" s="408" t="s">
        <v>32</v>
      </c>
      <c r="AT11" s="409"/>
      <c r="AU11" s="410"/>
      <c r="AV11" s="410"/>
      <c r="AW11" s="410"/>
      <c r="AX11" s="410"/>
      <c r="AY11" s="410"/>
    </row>
    <row r="12" spans="1:51 16384:16384" ht="30" x14ac:dyDescent="0.2">
      <c r="A12" s="41" t="s">
        <v>106</v>
      </c>
      <c r="B12" s="41" t="s">
        <v>107</v>
      </c>
      <c r="C12" s="41" t="s">
        <v>108</v>
      </c>
      <c r="D12" s="41" t="s">
        <v>109</v>
      </c>
      <c r="E12" s="41" t="s">
        <v>110</v>
      </c>
      <c r="F12" s="395"/>
      <c r="G12" s="395"/>
      <c r="H12" s="395"/>
      <c r="I12" s="395"/>
      <c r="J12" s="395"/>
      <c r="K12" s="395"/>
      <c r="L12" s="395"/>
      <c r="M12" s="395"/>
      <c r="N12" s="41">
        <v>2020</v>
      </c>
      <c r="O12" s="41">
        <v>2021</v>
      </c>
      <c r="P12" s="41">
        <v>2022</v>
      </c>
      <c r="Q12" s="41">
        <v>2023</v>
      </c>
      <c r="R12" s="41">
        <v>2024</v>
      </c>
      <c r="S12" s="395"/>
      <c r="T12" s="395"/>
      <c r="U12" s="49" t="s">
        <v>20</v>
      </c>
      <c r="V12" s="49" t="s">
        <v>21</v>
      </c>
      <c r="W12" s="49" t="s">
        <v>22</v>
      </c>
      <c r="X12" s="49" t="s">
        <v>23</v>
      </c>
      <c r="Y12" s="49" t="s">
        <v>24</v>
      </c>
      <c r="Z12" s="49" t="s">
        <v>25</v>
      </c>
      <c r="AA12" s="49" t="s">
        <v>26</v>
      </c>
      <c r="AB12" s="49" t="s">
        <v>27</v>
      </c>
      <c r="AC12" s="49" t="s">
        <v>28</v>
      </c>
      <c r="AD12" s="49" t="s">
        <v>29</v>
      </c>
      <c r="AE12" s="49" t="s">
        <v>30</v>
      </c>
      <c r="AF12" s="49" t="s">
        <v>31</v>
      </c>
      <c r="AG12" s="49" t="s">
        <v>20</v>
      </c>
      <c r="AH12" s="49" t="s">
        <v>21</v>
      </c>
      <c r="AI12" s="49" t="s">
        <v>22</v>
      </c>
      <c r="AJ12" s="49" t="s">
        <v>23</v>
      </c>
      <c r="AK12" s="49" t="s">
        <v>24</v>
      </c>
      <c r="AL12" s="49" t="s">
        <v>25</v>
      </c>
      <c r="AM12" s="49" t="s">
        <v>26</v>
      </c>
      <c r="AN12" s="49" t="s">
        <v>27</v>
      </c>
      <c r="AO12" s="49" t="s">
        <v>28</v>
      </c>
      <c r="AP12" s="49" t="s">
        <v>29</v>
      </c>
      <c r="AQ12" s="49" t="s">
        <v>30</v>
      </c>
      <c r="AR12" s="49" t="s">
        <v>31</v>
      </c>
      <c r="AS12" s="41" t="s">
        <v>111</v>
      </c>
      <c r="AT12" s="100" t="s">
        <v>112</v>
      </c>
      <c r="AU12" s="395"/>
      <c r="AV12" s="395"/>
      <c r="AW12" s="395"/>
      <c r="AX12" s="395"/>
      <c r="AY12" s="395"/>
    </row>
    <row r="13" spans="1:51 16384:16384" ht="156" x14ac:dyDescent="0.15">
      <c r="A13" s="42">
        <v>11</v>
      </c>
      <c r="B13" s="42"/>
      <c r="C13" s="42"/>
      <c r="D13" s="42"/>
      <c r="E13" s="42"/>
      <c r="F13" s="154" t="s">
        <v>373</v>
      </c>
      <c r="G13" s="155" t="s">
        <v>374</v>
      </c>
      <c r="H13" s="155" t="s">
        <v>384</v>
      </c>
      <c r="I13" s="157" t="s">
        <v>375</v>
      </c>
      <c r="J13" s="159">
        <v>20</v>
      </c>
      <c r="K13" s="43" t="s">
        <v>349</v>
      </c>
      <c r="L13" s="154" t="s">
        <v>385</v>
      </c>
      <c r="M13" s="43" t="s">
        <v>389</v>
      </c>
      <c r="N13" s="44">
        <v>20</v>
      </c>
      <c r="O13" s="44">
        <v>20</v>
      </c>
      <c r="P13" s="44">
        <v>20</v>
      </c>
      <c r="Q13" s="44">
        <v>20</v>
      </c>
      <c r="R13" s="44">
        <v>20</v>
      </c>
      <c r="S13" s="162" t="s">
        <v>390</v>
      </c>
      <c r="T13" s="162" t="s">
        <v>391</v>
      </c>
      <c r="U13" s="45">
        <v>20</v>
      </c>
      <c r="V13" s="45">
        <v>20</v>
      </c>
      <c r="W13" s="45">
        <v>20</v>
      </c>
      <c r="X13" s="45">
        <v>20</v>
      </c>
      <c r="Y13" s="45">
        <v>20</v>
      </c>
      <c r="Z13" s="45"/>
      <c r="AA13" s="45"/>
      <c r="AB13" s="45"/>
      <c r="AC13" s="45"/>
      <c r="AD13" s="45"/>
      <c r="AE13" s="45"/>
      <c r="AF13" s="45"/>
      <c r="AG13" s="45"/>
      <c r="AH13" s="45"/>
      <c r="AI13" s="45"/>
      <c r="AJ13" s="45"/>
      <c r="AK13" s="45"/>
      <c r="AL13" s="45"/>
      <c r="AM13" s="45"/>
      <c r="AN13" s="45"/>
      <c r="AO13" s="45"/>
      <c r="AP13" s="45"/>
      <c r="AQ13" s="45"/>
      <c r="AR13" s="45"/>
      <c r="AS13" s="45" t="e">
        <f>IF(I13="suma",SUM(AG13:AR13),IF(I13="creciente",MAX(AG13:AR13),IF(I13="DECRECIENTE",Q13-MIN(AG13:AR13),IF(I13="CONSTANTE",AVERAGE(AG13:AR13)," "))))</f>
        <v>#DIV/0!</v>
      </c>
      <c r="AT13" s="48" t="e">
        <f>IF(I13="suma",AS13/R13,IF(I13="creciente",AS13/(MAX(U13:AF13)),IF(I13="DECRECIENTE",AS13/(Q13-(MIN(U13:AF13))),IF(I13="CONSTANTE",AS13/AVERAGE(U13:AF13)," "))))</f>
        <v>#DIV/0!</v>
      </c>
      <c r="AU13" s="46"/>
      <c r="AV13" s="46"/>
      <c r="AW13" s="99"/>
      <c r="AX13" s="46"/>
      <c r="AY13" s="47"/>
      <c r="XFD13" s="34" t="s">
        <v>351</v>
      </c>
    </row>
    <row r="14" spans="1:51 16384:16384" ht="65" x14ac:dyDescent="0.15">
      <c r="A14" s="42">
        <v>11</v>
      </c>
      <c r="B14" s="42"/>
      <c r="C14" s="42"/>
      <c r="D14" s="42"/>
      <c r="E14" s="42"/>
      <c r="F14" s="154" t="s">
        <v>373</v>
      </c>
      <c r="G14" s="155" t="s">
        <v>380</v>
      </c>
      <c r="H14" s="158" t="s">
        <v>377</v>
      </c>
      <c r="I14" s="157" t="s">
        <v>351</v>
      </c>
      <c r="J14" s="160">
        <v>117751</v>
      </c>
      <c r="K14" s="45" t="s">
        <v>349</v>
      </c>
      <c r="L14" s="158" t="s">
        <v>386</v>
      </c>
      <c r="M14" s="43" t="s">
        <v>389</v>
      </c>
      <c r="N14" s="158">
        <v>0</v>
      </c>
      <c r="O14" s="158">
        <v>26753</v>
      </c>
      <c r="P14" s="164">
        <v>57512</v>
      </c>
      <c r="Q14" s="158">
        <v>25000</v>
      </c>
      <c r="R14" s="158">
        <v>8486</v>
      </c>
      <c r="S14" s="163" t="s">
        <v>392</v>
      </c>
      <c r="T14" s="163" t="s">
        <v>393</v>
      </c>
      <c r="U14" s="45">
        <v>800</v>
      </c>
      <c r="V14" s="45">
        <v>1900</v>
      </c>
      <c r="W14" s="45">
        <v>2486</v>
      </c>
      <c r="X14" s="45">
        <v>1900</v>
      </c>
      <c r="Y14" s="45">
        <v>2200</v>
      </c>
      <c r="Z14" s="45"/>
      <c r="AA14" s="45"/>
      <c r="AB14" s="45"/>
      <c r="AC14" s="45"/>
      <c r="AD14" s="45"/>
      <c r="AE14" s="45"/>
      <c r="AF14" s="45"/>
      <c r="AG14" s="45"/>
      <c r="AH14" s="45"/>
      <c r="AI14" s="45"/>
      <c r="AJ14" s="45"/>
      <c r="AK14" s="45"/>
      <c r="AL14" s="45"/>
      <c r="AM14" s="45"/>
      <c r="AN14" s="45"/>
      <c r="AO14" s="45"/>
      <c r="AP14" s="45"/>
      <c r="AQ14" s="45"/>
      <c r="AR14" s="45"/>
      <c r="AS14" s="45">
        <f t="shared" ref="AS14:AS23" si="0">IF(I14="suma",SUM(AG14:AR14),IF(I14="creciente",MAX(AG14:AR14),IF(I14="DECRECIENTE",Q14-MIN(AG14:AR14),IF(I14="CONSTANTE",AVERAGE(AG14:AR14)," "))))</f>
        <v>0</v>
      </c>
      <c r="AT14" s="48">
        <f t="shared" ref="AT14:AT23" si="1">IF(I14="suma",AS14/R14,IF(I14="creciente",AS14/(MAX(U14:AF14)),IF(I14="DECRECIENTE",AS14/(Q14-(MIN(U14:AF14))),IF(I14="CONSTANTE",AS14/AVERAGE(U14:AF14)," "))))</f>
        <v>0</v>
      </c>
      <c r="AU14" s="48"/>
      <c r="AV14" s="48"/>
      <c r="AW14" s="48"/>
      <c r="AX14" s="48"/>
      <c r="AY14" s="45"/>
      <c r="XFD14" s="34" t="s">
        <v>352</v>
      </c>
    </row>
    <row r="15" spans="1:51 16384:16384" ht="65" x14ac:dyDescent="0.15">
      <c r="A15" s="42">
        <v>11</v>
      </c>
      <c r="B15" s="42"/>
      <c r="C15" s="42"/>
      <c r="D15" s="42"/>
      <c r="E15" s="42"/>
      <c r="F15" s="154" t="s">
        <v>373</v>
      </c>
      <c r="G15" s="155" t="s">
        <v>381</v>
      </c>
      <c r="H15" s="155" t="s">
        <v>378</v>
      </c>
      <c r="I15" s="157" t="s">
        <v>376</v>
      </c>
      <c r="J15" s="161" t="s">
        <v>383</v>
      </c>
      <c r="K15" s="45" t="s">
        <v>349</v>
      </c>
      <c r="L15" s="155" t="s">
        <v>387</v>
      </c>
      <c r="M15" s="43" t="s">
        <v>389</v>
      </c>
      <c r="N15" s="155">
        <v>0</v>
      </c>
      <c r="O15" s="155">
        <v>7053</v>
      </c>
      <c r="P15" s="155">
        <v>11532</v>
      </c>
      <c r="Q15" s="155">
        <v>5300</v>
      </c>
      <c r="R15" s="155">
        <v>1224</v>
      </c>
      <c r="S15" s="154" t="s">
        <v>392</v>
      </c>
      <c r="T15" s="154" t="s">
        <v>394</v>
      </c>
      <c r="U15" s="45">
        <v>145</v>
      </c>
      <c r="V15" s="45">
        <v>245</v>
      </c>
      <c r="W15" s="45">
        <v>445</v>
      </c>
      <c r="X15" s="45">
        <v>245</v>
      </c>
      <c r="Y15" s="45">
        <v>289</v>
      </c>
      <c r="Z15" s="45"/>
      <c r="AA15" s="45"/>
      <c r="AB15" s="45"/>
      <c r="AC15" s="45"/>
      <c r="AD15" s="45"/>
      <c r="AE15" s="45"/>
      <c r="AF15" s="45"/>
      <c r="AG15" s="45"/>
      <c r="AH15" s="45"/>
      <c r="AI15" s="45"/>
      <c r="AJ15" s="45"/>
      <c r="AK15" s="45"/>
      <c r="AL15" s="45"/>
      <c r="AM15" s="45"/>
      <c r="AN15" s="45"/>
      <c r="AO15" s="45"/>
      <c r="AP15" s="45"/>
      <c r="AQ15" s="45"/>
      <c r="AR15" s="45"/>
      <c r="AS15" s="45" t="str">
        <f t="shared" si="0"/>
        <v xml:space="preserve"> </v>
      </c>
      <c r="AT15" s="48" t="str">
        <f t="shared" si="1"/>
        <v xml:space="preserve"> </v>
      </c>
      <c r="AU15" s="48"/>
      <c r="AV15" s="48"/>
      <c r="AW15" s="48"/>
      <c r="AX15" s="48"/>
      <c r="AY15" s="45"/>
      <c r="XFD15" s="34" t="s">
        <v>353</v>
      </c>
    </row>
    <row r="16" spans="1:51 16384:16384" ht="78" x14ac:dyDescent="0.15">
      <c r="A16" s="42">
        <v>11</v>
      </c>
      <c r="B16" s="42"/>
      <c r="C16" s="42"/>
      <c r="D16" s="42"/>
      <c r="E16" s="42"/>
      <c r="F16" s="154" t="s">
        <v>373</v>
      </c>
      <c r="G16" s="156" t="s">
        <v>382</v>
      </c>
      <c r="H16" s="155" t="s">
        <v>379</v>
      </c>
      <c r="I16" s="157" t="s">
        <v>376</v>
      </c>
      <c r="J16" s="161">
        <f>+SUM(M16:Q16)</f>
        <v>24881</v>
      </c>
      <c r="K16" s="45" t="s">
        <v>349</v>
      </c>
      <c r="L16" s="155" t="s">
        <v>388</v>
      </c>
      <c r="M16" s="43" t="s">
        <v>389</v>
      </c>
      <c r="N16" s="155">
        <v>0</v>
      </c>
      <c r="O16" s="155">
        <v>6776</v>
      </c>
      <c r="P16" s="155">
        <v>11905</v>
      </c>
      <c r="Q16" s="155">
        <v>6200</v>
      </c>
      <c r="R16" s="155">
        <v>2706</v>
      </c>
      <c r="S16" s="154" t="s">
        <v>392</v>
      </c>
      <c r="T16" s="154" t="s">
        <v>394</v>
      </c>
      <c r="U16" s="45">
        <v>350</v>
      </c>
      <c r="V16" s="45">
        <v>640</v>
      </c>
      <c r="W16" s="45">
        <v>750</v>
      </c>
      <c r="X16" s="45">
        <v>566</v>
      </c>
      <c r="Y16" s="45">
        <v>750</v>
      </c>
      <c r="Z16" s="45"/>
      <c r="AA16" s="45"/>
      <c r="AB16" s="45"/>
      <c r="AC16" s="45"/>
      <c r="AD16" s="45"/>
      <c r="AE16" s="45"/>
      <c r="AF16" s="45"/>
      <c r="AG16" s="45"/>
      <c r="AH16" s="45"/>
      <c r="AI16" s="45"/>
      <c r="AJ16" s="45"/>
      <c r="AK16" s="45"/>
      <c r="AL16" s="45"/>
      <c r="AM16" s="45"/>
      <c r="AN16" s="45"/>
      <c r="AO16" s="45"/>
      <c r="AP16" s="45"/>
      <c r="AQ16" s="45"/>
      <c r="AR16" s="45"/>
      <c r="AS16" s="45" t="str">
        <f t="shared" si="0"/>
        <v xml:space="preserve"> </v>
      </c>
      <c r="AT16" s="48" t="str">
        <f t="shared" si="1"/>
        <v xml:space="preserve"> </v>
      </c>
      <c r="AU16" s="48"/>
      <c r="AV16" s="48"/>
      <c r="AW16" s="48"/>
      <c r="AX16" s="48"/>
      <c r="AY16" s="45"/>
      <c r="XFD16" s="34" t="s">
        <v>354</v>
      </c>
    </row>
    <row r="17" spans="1:51" ht="65" x14ac:dyDescent="0.15">
      <c r="A17" s="42"/>
      <c r="B17" s="154">
        <v>12</v>
      </c>
      <c r="C17" s="42"/>
      <c r="D17" s="154" t="s">
        <v>401</v>
      </c>
      <c r="E17" s="42"/>
      <c r="F17" s="155" t="s">
        <v>395</v>
      </c>
      <c r="G17" s="155" t="s">
        <v>396</v>
      </c>
      <c r="H17" s="158" t="s">
        <v>377</v>
      </c>
      <c r="I17" s="157" t="s">
        <v>351</v>
      </c>
      <c r="J17" s="42">
        <v>138000</v>
      </c>
      <c r="K17" s="45" t="s">
        <v>349</v>
      </c>
      <c r="L17" s="155" t="s">
        <v>386</v>
      </c>
      <c r="M17" s="43" t="s">
        <v>389</v>
      </c>
      <c r="N17" s="155">
        <v>12019</v>
      </c>
      <c r="O17" s="155">
        <v>35875</v>
      </c>
      <c r="P17" s="165">
        <v>57512</v>
      </c>
      <c r="Q17" s="155">
        <v>25000</v>
      </c>
      <c r="R17" s="155">
        <v>7594</v>
      </c>
      <c r="S17" s="163" t="s">
        <v>392</v>
      </c>
      <c r="T17" s="163" t="s">
        <v>393</v>
      </c>
      <c r="U17" s="45">
        <v>800</v>
      </c>
      <c r="V17" s="45">
        <v>1900</v>
      </c>
      <c r="W17" s="45">
        <v>2486</v>
      </c>
      <c r="X17" s="45">
        <v>1900</v>
      </c>
      <c r="Y17" s="45">
        <v>2200</v>
      </c>
      <c r="Z17" s="45"/>
      <c r="AA17" s="45"/>
      <c r="AB17" s="45"/>
      <c r="AC17" s="45"/>
      <c r="AD17" s="45"/>
      <c r="AE17" s="45"/>
      <c r="AF17" s="45"/>
      <c r="AG17" s="45"/>
      <c r="AH17" s="45"/>
      <c r="AI17" s="45"/>
      <c r="AJ17" s="45"/>
      <c r="AK17" s="45"/>
      <c r="AL17" s="45"/>
      <c r="AM17" s="45"/>
      <c r="AN17" s="45"/>
      <c r="AO17" s="45"/>
      <c r="AP17" s="45"/>
      <c r="AQ17" s="45"/>
      <c r="AR17" s="45"/>
      <c r="AS17" s="45">
        <f t="shared" si="0"/>
        <v>0</v>
      </c>
      <c r="AT17" s="48">
        <f t="shared" si="1"/>
        <v>0</v>
      </c>
      <c r="AU17" s="48"/>
      <c r="AV17" s="48"/>
      <c r="AW17" s="48"/>
      <c r="AX17" s="48"/>
      <c r="AY17" s="45"/>
    </row>
    <row r="18" spans="1:51" ht="65" x14ac:dyDescent="0.15">
      <c r="A18" s="42"/>
      <c r="B18" s="154">
        <v>108</v>
      </c>
      <c r="C18" s="42"/>
      <c r="D18" s="154" t="s">
        <v>401</v>
      </c>
      <c r="E18" s="42"/>
      <c r="F18" s="155" t="s">
        <v>397</v>
      </c>
      <c r="G18" s="155" t="s">
        <v>398</v>
      </c>
      <c r="H18" s="155" t="s">
        <v>378</v>
      </c>
      <c r="I18" s="157" t="s">
        <v>376</v>
      </c>
      <c r="J18" s="42">
        <v>40386</v>
      </c>
      <c r="K18" s="45" t="s">
        <v>349</v>
      </c>
      <c r="L18" s="155" t="s">
        <v>387</v>
      </c>
      <c r="M18" s="43" t="s">
        <v>389</v>
      </c>
      <c r="N18" s="155">
        <v>6460</v>
      </c>
      <c r="O18" s="155">
        <v>12195</v>
      </c>
      <c r="P18" s="155">
        <v>13755</v>
      </c>
      <c r="Q18" s="155">
        <v>6369</v>
      </c>
      <c r="R18" s="155">
        <v>1607</v>
      </c>
      <c r="S18" s="154" t="s">
        <v>392</v>
      </c>
      <c r="T18" s="154" t="s">
        <v>394</v>
      </c>
      <c r="U18" s="45">
        <v>145</v>
      </c>
      <c r="V18" s="45">
        <v>245</v>
      </c>
      <c r="W18" s="45">
        <v>445</v>
      </c>
      <c r="X18" s="45">
        <v>245</v>
      </c>
      <c r="Y18" s="45">
        <v>289</v>
      </c>
      <c r="Z18" s="45"/>
      <c r="AA18" s="45"/>
      <c r="AB18" s="45"/>
      <c r="AC18" s="45"/>
      <c r="AD18" s="45"/>
      <c r="AE18" s="45"/>
      <c r="AF18" s="45"/>
      <c r="AG18" s="45"/>
      <c r="AH18" s="45"/>
      <c r="AI18" s="45"/>
      <c r="AJ18" s="45"/>
      <c r="AK18" s="45"/>
      <c r="AL18" s="45"/>
      <c r="AM18" s="45"/>
      <c r="AN18" s="45"/>
      <c r="AO18" s="45"/>
      <c r="AP18" s="45"/>
      <c r="AQ18" s="45"/>
      <c r="AR18" s="45"/>
      <c r="AS18" s="45" t="str">
        <f t="shared" si="0"/>
        <v xml:space="preserve"> </v>
      </c>
      <c r="AT18" s="48" t="str">
        <f t="shared" si="1"/>
        <v xml:space="preserve"> </v>
      </c>
      <c r="AU18" s="48"/>
      <c r="AV18" s="48"/>
      <c r="AW18" s="48"/>
      <c r="AX18" s="48"/>
      <c r="AY18" s="45"/>
    </row>
    <row r="19" spans="1:51" ht="78" x14ac:dyDescent="0.15">
      <c r="A19" s="42"/>
      <c r="B19" s="154">
        <v>30</v>
      </c>
      <c r="C19" s="42"/>
      <c r="D19" s="154" t="s">
        <v>401</v>
      </c>
      <c r="E19" s="42"/>
      <c r="F19" s="155" t="s">
        <v>399</v>
      </c>
      <c r="G19" s="155" t="s">
        <v>400</v>
      </c>
      <c r="H19" s="155" t="s">
        <v>379</v>
      </c>
      <c r="I19" s="157" t="s">
        <v>376</v>
      </c>
      <c r="J19" s="42">
        <v>43059</v>
      </c>
      <c r="K19" s="45" t="s">
        <v>349</v>
      </c>
      <c r="L19" s="155" t="s">
        <v>388</v>
      </c>
      <c r="M19" s="43" t="s">
        <v>389</v>
      </c>
      <c r="N19" s="155">
        <v>6398</v>
      </c>
      <c r="O19" s="155">
        <v>12525</v>
      </c>
      <c r="P19" s="155">
        <v>14485</v>
      </c>
      <c r="Q19" s="155">
        <v>6645</v>
      </c>
      <c r="R19" s="155">
        <v>3006</v>
      </c>
      <c r="S19" s="154" t="s">
        <v>392</v>
      </c>
      <c r="T19" s="154" t="s">
        <v>394</v>
      </c>
      <c r="U19" s="45">
        <v>350</v>
      </c>
      <c r="V19" s="45">
        <v>640</v>
      </c>
      <c r="W19" s="45">
        <v>750</v>
      </c>
      <c r="X19" s="45">
        <v>566</v>
      </c>
      <c r="Y19" s="45">
        <v>750</v>
      </c>
      <c r="Z19" s="45"/>
      <c r="AA19" s="45"/>
      <c r="AB19" s="45"/>
      <c r="AC19" s="45"/>
      <c r="AD19" s="45"/>
      <c r="AE19" s="45"/>
      <c r="AF19" s="45"/>
      <c r="AG19" s="45"/>
      <c r="AH19" s="45"/>
      <c r="AI19" s="45"/>
      <c r="AJ19" s="45"/>
      <c r="AK19" s="45"/>
      <c r="AL19" s="45"/>
      <c r="AM19" s="45"/>
      <c r="AN19" s="45"/>
      <c r="AO19" s="45"/>
      <c r="AP19" s="45"/>
      <c r="AQ19" s="45"/>
      <c r="AR19" s="45"/>
      <c r="AS19" s="45" t="str">
        <f t="shared" si="0"/>
        <v xml:space="preserve"> </v>
      </c>
      <c r="AT19" s="48" t="str">
        <f t="shared" si="1"/>
        <v xml:space="preserve"> </v>
      </c>
      <c r="AU19" s="48"/>
      <c r="AV19" s="48"/>
      <c r="AW19" s="48"/>
      <c r="AX19" s="48"/>
      <c r="AY19" s="45"/>
    </row>
    <row r="20" spans="1:51" ht="60" x14ac:dyDescent="0.15">
      <c r="A20" s="42"/>
      <c r="B20" s="42"/>
      <c r="C20" s="42" t="s">
        <v>402</v>
      </c>
      <c r="D20" s="154" t="s">
        <v>401</v>
      </c>
      <c r="E20" s="42"/>
      <c r="F20" s="166" t="s">
        <v>403</v>
      </c>
      <c r="G20" s="166" t="s">
        <v>404</v>
      </c>
      <c r="H20" s="155" t="s">
        <v>405</v>
      </c>
      <c r="I20" s="157" t="s">
        <v>376</v>
      </c>
      <c r="J20" s="43">
        <v>20</v>
      </c>
      <c r="K20" s="166" t="s">
        <v>349</v>
      </c>
      <c r="L20" s="166" t="s">
        <v>406</v>
      </c>
      <c r="M20" s="43" t="s">
        <v>389</v>
      </c>
      <c r="N20" s="169" t="s">
        <v>407</v>
      </c>
      <c r="O20" s="169" t="s">
        <v>407</v>
      </c>
      <c r="P20" s="169" t="s">
        <v>407</v>
      </c>
      <c r="Q20" s="169" t="s">
        <v>407</v>
      </c>
      <c r="R20" s="45">
        <v>20</v>
      </c>
      <c r="S20" s="42" t="s">
        <v>390</v>
      </c>
      <c r="T20" s="154" t="s">
        <v>408</v>
      </c>
      <c r="U20" s="45">
        <v>0</v>
      </c>
      <c r="V20" s="45">
        <v>5</v>
      </c>
      <c r="W20" s="45">
        <v>5</v>
      </c>
      <c r="X20" s="45">
        <v>5</v>
      </c>
      <c r="Y20" s="45">
        <v>5</v>
      </c>
      <c r="Z20" s="45"/>
      <c r="AA20" s="45"/>
      <c r="AB20" s="45"/>
      <c r="AC20" s="45"/>
      <c r="AD20" s="45"/>
      <c r="AE20" s="45"/>
      <c r="AF20" s="45"/>
      <c r="AG20" s="45"/>
      <c r="AH20" s="45"/>
      <c r="AI20" s="45"/>
      <c r="AJ20" s="45"/>
      <c r="AK20" s="45"/>
      <c r="AL20" s="45"/>
      <c r="AM20" s="45"/>
      <c r="AN20" s="45"/>
      <c r="AO20" s="45"/>
      <c r="AP20" s="45"/>
      <c r="AQ20" s="45"/>
      <c r="AR20" s="45"/>
      <c r="AS20" s="45" t="str">
        <f t="shared" si="0"/>
        <v xml:space="preserve"> </v>
      </c>
      <c r="AT20" s="48" t="str">
        <f t="shared" si="1"/>
        <v xml:space="preserve"> </v>
      </c>
      <c r="AU20" s="48"/>
      <c r="AV20" s="48"/>
      <c r="AW20" s="48"/>
      <c r="AX20" s="48"/>
      <c r="AY20" s="45"/>
    </row>
    <row r="21" spans="1:51" ht="60" x14ac:dyDescent="0.2">
      <c r="A21" s="42"/>
      <c r="B21" s="42"/>
      <c r="C21" s="42" t="s">
        <v>409</v>
      </c>
      <c r="D21" s="154" t="s">
        <v>401</v>
      </c>
      <c r="E21" s="42"/>
      <c r="F21" s="166" t="s">
        <v>410</v>
      </c>
      <c r="G21" s="166" t="s">
        <v>411</v>
      </c>
      <c r="H21" s="166" t="s">
        <v>412</v>
      </c>
      <c r="I21" s="43" t="s">
        <v>354</v>
      </c>
      <c r="J21" s="168">
        <v>1</v>
      </c>
      <c r="K21" s="166" t="s">
        <v>350</v>
      </c>
      <c r="L21" s="166" t="s">
        <v>413</v>
      </c>
      <c r="M21" s="43" t="s">
        <v>389</v>
      </c>
      <c r="N21" s="170">
        <v>0</v>
      </c>
      <c r="O21" s="170">
        <v>2508</v>
      </c>
      <c r="P21" s="171">
        <v>1</v>
      </c>
      <c r="Q21" s="171">
        <v>1</v>
      </c>
      <c r="R21" s="171">
        <v>1</v>
      </c>
      <c r="S21" s="154" t="s">
        <v>392</v>
      </c>
      <c r="T21" s="154" t="s">
        <v>414</v>
      </c>
      <c r="U21" s="167">
        <v>1</v>
      </c>
      <c r="V21" s="167">
        <v>1</v>
      </c>
      <c r="W21" s="167">
        <v>1</v>
      </c>
      <c r="X21" s="167">
        <v>1</v>
      </c>
      <c r="Y21" s="167">
        <v>1</v>
      </c>
      <c r="Z21" s="167"/>
      <c r="AA21" s="167"/>
      <c r="AB21" s="45"/>
      <c r="AC21" s="45"/>
      <c r="AD21" s="45"/>
      <c r="AE21" s="45"/>
      <c r="AF21" s="45"/>
      <c r="AG21" s="45"/>
      <c r="AH21" s="45"/>
      <c r="AI21" s="45"/>
      <c r="AJ21" s="45"/>
      <c r="AK21" s="45"/>
      <c r="AL21" s="45"/>
      <c r="AM21" s="45"/>
      <c r="AN21" s="45"/>
      <c r="AO21" s="45"/>
      <c r="AP21" s="45"/>
      <c r="AQ21" s="45"/>
      <c r="AR21" s="45"/>
      <c r="AS21" s="45" t="e">
        <f t="shared" si="0"/>
        <v>#DIV/0!</v>
      </c>
      <c r="AT21" s="48" t="e">
        <f t="shared" si="1"/>
        <v>#DIV/0!</v>
      </c>
      <c r="AU21" s="48"/>
      <c r="AV21" s="48"/>
      <c r="AW21" s="48"/>
      <c r="AX21" s="48"/>
      <c r="AY21" s="45"/>
    </row>
    <row r="22" spans="1:51" ht="52" x14ac:dyDescent="0.2">
      <c r="A22" s="42"/>
      <c r="B22" s="42"/>
      <c r="C22" s="154" t="s">
        <v>415</v>
      </c>
      <c r="D22" s="154" t="s">
        <v>401</v>
      </c>
      <c r="E22" s="42"/>
      <c r="F22" s="155" t="s">
        <v>416</v>
      </c>
      <c r="G22" s="155" t="s">
        <v>417</v>
      </c>
      <c r="H22" s="166" t="s">
        <v>420</v>
      </c>
      <c r="I22" s="43" t="s">
        <v>354</v>
      </c>
      <c r="J22" s="42">
        <v>1</v>
      </c>
      <c r="K22" s="45" t="s">
        <v>349</v>
      </c>
      <c r="L22" s="45"/>
      <c r="M22" s="43" t="s">
        <v>389</v>
      </c>
      <c r="N22" s="45">
        <v>1</v>
      </c>
      <c r="O22" s="45">
        <v>1</v>
      </c>
      <c r="P22" s="45">
        <v>1</v>
      </c>
      <c r="Q22" s="45">
        <v>1</v>
      </c>
      <c r="R22" s="45">
        <v>1</v>
      </c>
      <c r="S22" s="154" t="s">
        <v>392</v>
      </c>
      <c r="T22" s="42" t="s">
        <v>408</v>
      </c>
      <c r="U22" s="45">
        <v>1</v>
      </c>
      <c r="V22" s="45">
        <v>1</v>
      </c>
      <c r="W22" s="45">
        <v>1</v>
      </c>
      <c r="X22" s="45">
        <v>1</v>
      </c>
      <c r="Y22" s="45">
        <v>1</v>
      </c>
      <c r="Z22" s="45"/>
      <c r="AA22" s="45"/>
      <c r="AB22" s="45"/>
      <c r="AC22" s="45"/>
      <c r="AD22" s="45"/>
      <c r="AE22" s="45"/>
      <c r="AF22" s="45"/>
      <c r="AG22" s="45"/>
      <c r="AH22" s="45"/>
      <c r="AI22" s="45"/>
      <c r="AJ22" s="45"/>
      <c r="AK22" s="45"/>
      <c r="AL22" s="45"/>
      <c r="AM22" s="45"/>
      <c r="AN22" s="45"/>
      <c r="AO22" s="45"/>
      <c r="AP22" s="45"/>
      <c r="AQ22" s="45"/>
      <c r="AR22" s="45"/>
      <c r="AS22" s="45" t="e">
        <f t="shared" si="0"/>
        <v>#DIV/0!</v>
      </c>
      <c r="AT22" s="48" t="e">
        <f t="shared" si="1"/>
        <v>#DIV/0!</v>
      </c>
      <c r="AU22" s="48"/>
      <c r="AV22" s="48"/>
      <c r="AW22" s="48"/>
      <c r="AX22" s="48"/>
      <c r="AY22" s="45"/>
    </row>
    <row r="23" spans="1:51" ht="65" customHeight="1" x14ac:dyDescent="0.15">
      <c r="A23" s="42"/>
      <c r="B23" s="42"/>
      <c r="C23" s="154" t="s">
        <v>415</v>
      </c>
      <c r="D23" s="154" t="s">
        <v>401</v>
      </c>
      <c r="E23" s="42"/>
      <c r="F23" s="155" t="s">
        <v>418</v>
      </c>
      <c r="G23" s="155" t="s">
        <v>419</v>
      </c>
      <c r="H23" s="166" t="s">
        <v>419</v>
      </c>
      <c r="I23" s="157" t="s">
        <v>376</v>
      </c>
      <c r="J23" s="42">
        <v>160</v>
      </c>
      <c r="K23" s="45" t="s">
        <v>349</v>
      </c>
      <c r="L23" s="45"/>
      <c r="M23" s="43" t="s">
        <v>389</v>
      </c>
      <c r="N23" s="169" t="s">
        <v>407</v>
      </c>
      <c r="O23" s="169" t="s">
        <v>407</v>
      </c>
      <c r="P23" s="169" t="s">
        <v>407</v>
      </c>
      <c r="Q23" s="169" t="s">
        <v>407</v>
      </c>
      <c r="R23" s="169">
        <v>160</v>
      </c>
      <c r="S23" s="154" t="s">
        <v>392</v>
      </c>
      <c r="T23" s="42" t="s">
        <v>421</v>
      </c>
      <c r="U23" s="45">
        <v>10</v>
      </c>
      <c r="V23" s="45">
        <v>30</v>
      </c>
      <c r="W23" s="45">
        <v>40</v>
      </c>
      <c r="X23" s="45">
        <v>40</v>
      </c>
      <c r="Y23" s="45">
        <v>40</v>
      </c>
      <c r="Z23" s="45"/>
      <c r="AA23" s="45"/>
      <c r="AB23" s="45"/>
      <c r="AC23" s="45"/>
      <c r="AD23" s="45"/>
      <c r="AE23" s="45"/>
      <c r="AF23" s="45"/>
      <c r="AG23" s="45"/>
      <c r="AH23" s="45"/>
      <c r="AI23" s="45"/>
      <c r="AJ23" s="45"/>
      <c r="AK23" s="45"/>
      <c r="AL23" s="45"/>
      <c r="AM23" s="45"/>
      <c r="AN23" s="45"/>
      <c r="AO23" s="45"/>
      <c r="AP23" s="45"/>
      <c r="AQ23" s="45"/>
      <c r="AR23" s="45"/>
      <c r="AS23" s="45" t="str">
        <f t="shared" si="0"/>
        <v xml:space="preserve"> </v>
      </c>
      <c r="AT23" s="48" t="str">
        <f t="shared" si="1"/>
        <v xml:space="preserve"> </v>
      </c>
      <c r="AU23" s="48"/>
      <c r="AV23" s="48"/>
      <c r="AW23" s="48"/>
      <c r="AX23" s="48"/>
      <c r="AY23" s="45"/>
    </row>
    <row r="24" spans="1:51" x14ac:dyDescent="0.2">
      <c r="A24" s="405" t="s">
        <v>84</v>
      </c>
      <c r="B24" s="406"/>
      <c r="C24" s="406"/>
      <c r="D24" s="406"/>
      <c r="E24" s="406"/>
      <c r="F24" s="406"/>
      <c r="G24" s="406"/>
      <c r="H24" s="406"/>
      <c r="I24" s="406"/>
      <c r="J24" s="406"/>
      <c r="K24" s="406"/>
      <c r="L24" s="406"/>
      <c r="M24" s="406"/>
      <c r="N24" s="406"/>
      <c r="O24" s="406"/>
      <c r="P24" s="406"/>
      <c r="Q24" s="406"/>
      <c r="R24" s="406"/>
      <c r="S24" s="406"/>
      <c r="T24" s="406"/>
      <c r="U24" s="406"/>
      <c r="V24" s="406"/>
      <c r="W24" s="406"/>
      <c r="X24" s="406"/>
      <c r="Y24" s="406"/>
      <c r="Z24" s="406"/>
      <c r="AA24" s="406"/>
      <c r="AB24" s="406"/>
      <c r="AC24" s="406"/>
      <c r="AD24" s="406"/>
      <c r="AE24" s="406"/>
      <c r="AF24" s="406"/>
      <c r="AG24" s="406"/>
      <c r="AH24" s="406"/>
      <c r="AI24" s="406"/>
      <c r="AJ24" s="406"/>
      <c r="AK24" s="406"/>
      <c r="AL24" s="406"/>
      <c r="AM24" s="406"/>
      <c r="AN24" s="406"/>
      <c r="AO24" s="406"/>
      <c r="AP24" s="406"/>
      <c r="AQ24" s="406"/>
      <c r="AR24" s="406"/>
      <c r="AS24" s="406"/>
      <c r="AT24" s="406"/>
      <c r="AU24" s="406"/>
      <c r="AV24" s="406"/>
      <c r="AW24" s="406"/>
      <c r="AX24" s="406"/>
      <c r="AY24" s="407"/>
    </row>
    <row r="25" spans="1:51" ht="45" customHeight="1" x14ac:dyDescent="0.2">
      <c r="A25" s="436" t="s">
        <v>113</v>
      </c>
      <c r="B25" s="404" t="s">
        <v>114</v>
      </c>
      <c r="C25" s="404"/>
      <c r="D25" s="404"/>
      <c r="E25" s="404"/>
      <c r="F25" s="404"/>
      <c r="G25" s="420" t="s">
        <v>115</v>
      </c>
      <c r="H25" s="420"/>
      <c r="I25" s="420"/>
      <c r="J25" s="420"/>
      <c r="K25" s="420"/>
      <c r="L25" s="420"/>
      <c r="M25" s="420"/>
      <c r="N25" s="420"/>
      <c r="O25" s="404" t="s">
        <v>114</v>
      </c>
      <c r="P25" s="404"/>
      <c r="Q25" s="404"/>
      <c r="R25" s="404"/>
      <c r="S25" s="404"/>
      <c r="T25" s="404"/>
      <c r="U25" s="404" t="s">
        <v>114</v>
      </c>
      <c r="V25" s="404"/>
      <c r="W25" s="404"/>
      <c r="X25" s="404"/>
      <c r="Y25" s="404"/>
      <c r="Z25" s="404"/>
      <c r="AA25" s="404"/>
      <c r="AB25" s="404"/>
      <c r="AC25" s="404" t="s">
        <v>114</v>
      </c>
      <c r="AD25" s="404"/>
      <c r="AE25" s="404"/>
      <c r="AF25" s="404"/>
      <c r="AG25" s="404"/>
      <c r="AH25" s="404"/>
      <c r="AI25" s="404"/>
      <c r="AJ25" s="404"/>
      <c r="AK25" s="404"/>
      <c r="AL25" s="404"/>
      <c r="AM25" s="404"/>
      <c r="AN25" s="404"/>
      <c r="AO25" s="420" t="s">
        <v>116</v>
      </c>
      <c r="AP25" s="420"/>
      <c r="AQ25" s="420"/>
      <c r="AR25" s="420"/>
      <c r="AS25" s="404" t="s">
        <v>117</v>
      </c>
      <c r="AT25" s="404"/>
      <c r="AU25" s="404"/>
      <c r="AV25" s="404"/>
      <c r="AW25" s="404"/>
      <c r="AX25" s="404"/>
      <c r="AY25" s="404"/>
    </row>
    <row r="26" spans="1:51" x14ac:dyDescent="0.2">
      <c r="A26" s="436"/>
      <c r="B26" s="404" t="s">
        <v>118</v>
      </c>
      <c r="C26" s="404"/>
      <c r="D26" s="404"/>
      <c r="E26" s="404"/>
      <c r="F26" s="404"/>
      <c r="G26" s="420"/>
      <c r="H26" s="420"/>
      <c r="I26" s="420"/>
      <c r="J26" s="420"/>
      <c r="K26" s="420"/>
      <c r="L26" s="420"/>
      <c r="M26" s="420"/>
      <c r="N26" s="420"/>
      <c r="O26" s="404" t="s">
        <v>425</v>
      </c>
      <c r="P26" s="404"/>
      <c r="Q26" s="404"/>
      <c r="R26" s="404"/>
      <c r="S26" s="404"/>
      <c r="T26" s="404"/>
      <c r="U26" s="404" t="s">
        <v>425</v>
      </c>
      <c r="V26" s="404"/>
      <c r="W26" s="404"/>
      <c r="X26" s="404"/>
      <c r="Y26" s="404"/>
      <c r="Z26" s="404"/>
      <c r="AA26" s="404"/>
      <c r="AB26" s="404"/>
      <c r="AC26" s="404" t="s">
        <v>118</v>
      </c>
      <c r="AD26" s="404"/>
      <c r="AE26" s="404"/>
      <c r="AF26" s="404"/>
      <c r="AG26" s="404"/>
      <c r="AH26" s="404"/>
      <c r="AI26" s="404"/>
      <c r="AJ26" s="404"/>
      <c r="AK26" s="404"/>
      <c r="AL26" s="404"/>
      <c r="AM26" s="404"/>
      <c r="AN26" s="404"/>
      <c r="AO26" s="420"/>
      <c r="AP26" s="420"/>
      <c r="AQ26" s="420"/>
      <c r="AR26" s="420"/>
      <c r="AS26" s="404" t="s">
        <v>118</v>
      </c>
      <c r="AT26" s="404"/>
      <c r="AU26" s="404"/>
      <c r="AV26" s="404"/>
      <c r="AW26" s="404"/>
      <c r="AX26" s="404"/>
      <c r="AY26" s="404"/>
    </row>
    <row r="27" spans="1:51" ht="16" customHeight="1" x14ac:dyDescent="0.2">
      <c r="A27" s="436"/>
      <c r="B27" s="404" t="s">
        <v>119</v>
      </c>
      <c r="C27" s="404"/>
      <c r="D27" s="404"/>
      <c r="E27" s="404"/>
      <c r="F27" s="404"/>
      <c r="G27" s="420"/>
      <c r="H27" s="420"/>
      <c r="I27" s="420"/>
      <c r="J27" s="420"/>
      <c r="K27" s="420"/>
      <c r="L27" s="420"/>
      <c r="M27" s="420"/>
      <c r="N27" s="420"/>
      <c r="O27" s="404" t="s">
        <v>426</v>
      </c>
      <c r="P27" s="404"/>
      <c r="Q27" s="404"/>
      <c r="R27" s="404"/>
      <c r="S27" s="404"/>
      <c r="T27" s="404"/>
      <c r="U27" s="404" t="s">
        <v>427</v>
      </c>
      <c r="V27" s="404"/>
      <c r="W27" s="404"/>
      <c r="X27" s="404"/>
      <c r="Y27" s="404"/>
      <c r="Z27" s="404"/>
      <c r="AA27" s="404"/>
      <c r="AB27" s="404"/>
      <c r="AC27" s="404" t="s">
        <v>119</v>
      </c>
      <c r="AD27" s="404"/>
      <c r="AE27" s="404"/>
      <c r="AF27" s="404"/>
      <c r="AG27" s="404"/>
      <c r="AH27" s="404"/>
      <c r="AI27" s="404"/>
      <c r="AJ27" s="404"/>
      <c r="AK27" s="404"/>
      <c r="AL27" s="404"/>
      <c r="AM27" s="404"/>
      <c r="AN27" s="404"/>
      <c r="AO27" s="420"/>
      <c r="AP27" s="420"/>
      <c r="AQ27" s="420"/>
      <c r="AR27" s="420"/>
      <c r="AS27" s="404" t="s">
        <v>120</v>
      </c>
      <c r="AT27" s="404"/>
      <c r="AU27" s="404"/>
      <c r="AV27" s="404"/>
      <c r="AW27" s="404"/>
      <c r="AX27" s="404"/>
      <c r="AY27" s="404"/>
    </row>
  </sheetData>
  <mergeCells count="59">
    <mergeCell ref="B26:F26"/>
    <mergeCell ref="A25:A27"/>
    <mergeCell ref="G25:N27"/>
    <mergeCell ref="AC25:AN25"/>
    <mergeCell ref="AX1:AY1"/>
    <mergeCell ref="AX2:AY2"/>
    <mergeCell ref="AX3:AY3"/>
    <mergeCell ref="AX4:AY4"/>
    <mergeCell ref="A1:AW1"/>
    <mergeCell ref="A2:AW2"/>
    <mergeCell ref="A3:AW4"/>
    <mergeCell ref="D6:D8"/>
    <mergeCell ref="E6:F6"/>
    <mergeCell ref="AC26:AN26"/>
    <mergeCell ref="AC27:AN27"/>
    <mergeCell ref="AS27:AY27"/>
    <mergeCell ref="AO25:AR27"/>
    <mergeCell ref="O25:T25"/>
    <mergeCell ref="O26:T26"/>
    <mergeCell ref="U26:AB26"/>
    <mergeCell ref="O27:T27"/>
    <mergeCell ref="U25:AB25"/>
    <mergeCell ref="E9:AF9"/>
    <mergeCell ref="E10:AF10"/>
    <mergeCell ref="A11:E11"/>
    <mergeCell ref="AS26:AY26"/>
    <mergeCell ref="AS25:AY25"/>
    <mergeCell ref="U27:AB27"/>
    <mergeCell ref="A24:AY24"/>
    <mergeCell ref="AS11:AT11"/>
    <mergeCell ref="AV5:AV12"/>
    <mergeCell ref="AX5:AX12"/>
    <mergeCell ref="AY5:AY12"/>
    <mergeCell ref="AG11:AR11"/>
    <mergeCell ref="AW5:AW12"/>
    <mergeCell ref="AG5:AT10"/>
    <mergeCell ref="AU5:AU12"/>
    <mergeCell ref="A5:AF5"/>
    <mergeCell ref="A6:A8"/>
    <mergeCell ref="J11:J12"/>
    <mergeCell ref="B25:F25"/>
    <mergeCell ref="B27:F27"/>
    <mergeCell ref="U11:AF11"/>
    <mergeCell ref="F11:F12"/>
    <mergeCell ref="G11:G12"/>
    <mergeCell ref="A9:D9"/>
    <mergeCell ref="A10:D10"/>
    <mergeCell ref="I6:T8"/>
    <mergeCell ref="E7:F7"/>
    <mergeCell ref="E8:F8"/>
    <mergeCell ref="B6:C8"/>
    <mergeCell ref="I11:I12"/>
    <mergeCell ref="T11:T12"/>
    <mergeCell ref="N11:R11"/>
    <mergeCell ref="H11:H12"/>
    <mergeCell ref="M11:M12"/>
    <mergeCell ref="S11:S12"/>
    <mergeCell ref="L11:L12"/>
    <mergeCell ref="K11:K12"/>
  </mergeCells>
  <phoneticPr fontId="43" type="noConversion"/>
  <dataValidations count="1">
    <dataValidation type="list" allowBlank="1" showInputMessage="1" showErrorMessage="1" sqref="I21:I22" xr:uid="{F83759CA-FB2C-4653-840E-85B7CBAE384F}">
      <formula1>$XFD$13:$XFD$17</formula1>
    </dataValidation>
  </dataValidations>
  <pageMargins left="0.7" right="0.7" top="0.75" bottom="0.75" header="0.3" footer="0.3"/>
  <pageSetup scale="10"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363455B-9E25-4E21-AFCA-B9C85E84E7C1}">
          <x14:formula1>
            <xm:f>Hoja1!$B$2:$B$3</xm:f>
          </x14:formula1>
          <xm:sqref>K13:K23</xm:sqref>
        </x14:dataValidation>
        <x14:dataValidation type="list" allowBlank="1" showInputMessage="1" showErrorMessage="1" xr:uid="{29028B10-1249-4476-92C0-FAC8881ED783}">
          <x14:formula1>
            <xm:f>Hoja1!$A$2:$A$13</xm:f>
          </x14:formula1>
          <xm:sqref>E13:E23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A149B-F447-4E4F-A9F2-C336364BF0D7}">
  <sheetPr>
    <tabColor theme="7" tint="0.39997558519241921"/>
  </sheetPr>
  <dimension ref="A1:B13"/>
  <sheetViews>
    <sheetView workbookViewId="0">
      <selection activeCell="B3" sqref="B3"/>
    </sheetView>
  </sheetViews>
  <sheetFormatPr baseColWidth="10" defaultRowHeight="15" x14ac:dyDescent="0.2"/>
  <sheetData>
    <row r="1" spans="1:2" x14ac:dyDescent="0.2">
      <c r="A1" t="s">
        <v>335</v>
      </c>
      <c r="B1" t="s">
        <v>336</v>
      </c>
    </row>
    <row r="2" spans="1:2" x14ac:dyDescent="0.2">
      <c r="A2" t="s">
        <v>337</v>
      </c>
      <c r="B2" t="s">
        <v>349</v>
      </c>
    </row>
    <row r="3" spans="1:2" x14ac:dyDescent="0.2">
      <c r="A3" t="s">
        <v>338</v>
      </c>
      <c r="B3" t="s">
        <v>350</v>
      </c>
    </row>
    <row r="4" spans="1:2" x14ac:dyDescent="0.2">
      <c r="A4" t="s">
        <v>339</v>
      </c>
    </row>
    <row r="5" spans="1:2" x14ac:dyDescent="0.2">
      <c r="A5" t="s">
        <v>340</v>
      </c>
    </row>
    <row r="6" spans="1:2" x14ac:dyDescent="0.2">
      <c r="A6" t="s">
        <v>341</v>
      </c>
    </row>
    <row r="7" spans="1:2" x14ac:dyDescent="0.2">
      <c r="A7" t="s">
        <v>342</v>
      </c>
    </row>
    <row r="8" spans="1:2" x14ac:dyDescent="0.2">
      <c r="A8" t="s">
        <v>343</v>
      </c>
    </row>
    <row r="9" spans="1:2" x14ac:dyDescent="0.2">
      <c r="A9" t="s">
        <v>344</v>
      </c>
    </row>
    <row r="10" spans="1:2" x14ac:dyDescent="0.2">
      <c r="A10" t="s">
        <v>345</v>
      </c>
    </row>
    <row r="11" spans="1:2" x14ac:dyDescent="0.2">
      <c r="A11" t="s">
        <v>346</v>
      </c>
    </row>
    <row r="12" spans="1:2" x14ac:dyDescent="0.2">
      <c r="A12" t="s">
        <v>347</v>
      </c>
    </row>
    <row r="13" spans="1:2" x14ac:dyDescent="0.2">
      <c r="A13" t="s">
        <v>348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pageSetUpPr fitToPage="1"/>
  </sheetPr>
  <dimension ref="A1:BK177"/>
  <sheetViews>
    <sheetView topLeftCell="A13" zoomScale="70" zoomScaleNormal="70" workbookViewId="0">
      <selection activeCell="N168" sqref="N168"/>
    </sheetView>
  </sheetViews>
  <sheetFormatPr baseColWidth="10" defaultColWidth="19.5" defaultRowHeight="14" x14ac:dyDescent="0.2"/>
  <cols>
    <col min="1" max="1" width="29.5" style="34" bestFit="1" customWidth="1"/>
    <col min="2" max="4" width="11" style="34" customWidth="1"/>
    <col min="5" max="5" width="20.1640625" style="34" customWidth="1"/>
    <col min="6" max="8" width="11" style="34" customWidth="1"/>
    <col min="9" max="9" width="18.6640625" style="34" customWidth="1"/>
    <col min="10" max="17" width="11" style="34" customWidth="1"/>
    <col min="18" max="18" width="12.1640625" style="34" customWidth="1"/>
    <col min="19" max="19" width="28" style="34" customWidth="1"/>
    <col min="20" max="23" width="8.1640625" style="34" customWidth="1"/>
    <col min="24" max="24" width="9.5" style="34" customWidth="1"/>
    <col min="25" max="25" width="8.1640625" style="34" customWidth="1"/>
    <col min="26" max="30" width="7.83203125" style="34" customWidth="1"/>
    <col min="31" max="31" width="11.33203125" style="34" customWidth="1"/>
    <col min="32" max="32" width="2.33203125" style="34" customWidth="1"/>
    <col min="33" max="33" width="19.5" style="34" customWidth="1"/>
    <col min="34" max="51" width="11.33203125" style="34" customWidth="1"/>
    <col min="52" max="63" width="8.83203125" style="34" customWidth="1"/>
    <col min="64" max="16384" width="19.5" style="34"/>
  </cols>
  <sheetData>
    <row r="1" spans="1:63" ht="16" customHeight="1" x14ac:dyDescent="0.2">
      <c r="A1" s="447" t="s">
        <v>0</v>
      </c>
      <c r="B1" s="447"/>
      <c r="C1" s="447"/>
      <c r="D1" s="447"/>
      <c r="E1" s="447"/>
      <c r="F1" s="447"/>
      <c r="G1" s="447"/>
      <c r="H1" s="447"/>
      <c r="I1" s="447"/>
      <c r="J1" s="447"/>
      <c r="K1" s="447"/>
      <c r="L1" s="447"/>
      <c r="M1" s="447"/>
      <c r="N1" s="447"/>
      <c r="O1" s="447"/>
      <c r="P1" s="447"/>
      <c r="Q1" s="447"/>
      <c r="R1" s="447"/>
      <c r="S1" s="447"/>
      <c r="T1" s="447"/>
      <c r="U1" s="447"/>
      <c r="V1" s="447"/>
      <c r="W1" s="447"/>
      <c r="X1" s="447"/>
      <c r="Y1" s="447"/>
      <c r="Z1" s="447"/>
      <c r="AA1" s="447"/>
      <c r="AB1" s="447"/>
      <c r="AC1" s="447"/>
      <c r="AD1" s="447"/>
      <c r="AE1" s="447"/>
      <c r="AF1" s="447"/>
      <c r="AG1" s="447"/>
      <c r="AH1" s="447"/>
      <c r="AI1" s="447"/>
      <c r="AJ1" s="447"/>
      <c r="AK1" s="447"/>
      <c r="AL1" s="447"/>
      <c r="AM1" s="447"/>
      <c r="AN1" s="447"/>
      <c r="AO1" s="447"/>
      <c r="AP1" s="447"/>
      <c r="AQ1" s="447"/>
      <c r="AR1" s="447"/>
      <c r="AS1" s="447"/>
      <c r="AT1" s="447"/>
      <c r="AU1" s="447"/>
      <c r="AV1" s="447"/>
      <c r="AW1" s="447"/>
      <c r="AX1" s="447"/>
      <c r="AY1" s="447"/>
      <c r="AZ1" s="447"/>
      <c r="BA1" s="447"/>
      <c r="BB1" s="447"/>
      <c r="BC1" s="447"/>
      <c r="BD1" s="447"/>
      <c r="BE1" s="447"/>
      <c r="BF1" s="447"/>
      <c r="BG1" s="447"/>
      <c r="BH1" s="447"/>
      <c r="BI1" s="448" t="s">
        <v>121</v>
      </c>
      <c r="BJ1" s="448"/>
      <c r="BK1" s="448"/>
    </row>
    <row r="2" spans="1:63" ht="16" customHeight="1" x14ac:dyDescent="0.2">
      <c r="A2" s="447" t="s">
        <v>2</v>
      </c>
      <c r="B2" s="447"/>
      <c r="C2" s="447"/>
      <c r="D2" s="447"/>
      <c r="E2" s="447"/>
      <c r="F2" s="447"/>
      <c r="G2" s="447"/>
      <c r="H2" s="447"/>
      <c r="I2" s="447"/>
      <c r="J2" s="447"/>
      <c r="K2" s="447"/>
      <c r="L2" s="447"/>
      <c r="M2" s="447"/>
      <c r="N2" s="447"/>
      <c r="O2" s="447"/>
      <c r="P2" s="447"/>
      <c r="Q2" s="447"/>
      <c r="R2" s="447"/>
      <c r="S2" s="447"/>
      <c r="T2" s="447"/>
      <c r="U2" s="447"/>
      <c r="V2" s="447"/>
      <c r="W2" s="447"/>
      <c r="X2" s="447"/>
      <c r="Y2" s="447"/>
      <c r="Z2" s="447"/>
      <c r="AA2" s="447"/>
      <c r="AB2" s="447"/>
      <c r="AC2" s="447"/>
      <c r="AD2" s="447"/>
      <c r="AE2" s="447"/>
      <c r="AF2" s="447"/>
      <c r="AG2" s="447"/>
      <c r="AH2" s="447"/>
      <c r="AI2" s="447"/>
      <c r="AJ2" s="447"/>
      <c r="AK2" s="447"/>
      <c r="AL2" s="447"/>
      <c r="AM2" s="447"/>
      <c r="AN2" s="447"/>
      <c r="AO2" s="447"/>
      <c r="AP2" s="447"/>
      <c r="AQ2" s="447"/>
      <c r="AR2" s="447"/>
      <c r="AS2" s="447"/>
      <c r="AT2" s="447"/>
      <c r="AU2" s="447"/>
      <c r="AV2" s="447"/>
      <c r="AW2" s="447"/>
      <c r="AX2" s="447"/>
      <c r="AY2" s="447"/>
      <c r="AZ2" s="447"/>
      <c r="BA2" s="447"/>
      <c r="BB2" s="447"/>
      <c r="BC2" s="447"/>
      <c r="BD2" s="447"/>
      <c r="BE2" s="447"/>
      <c r="BF2" s="447"/>
      <c r="BG2" s="447"/>
      <c r="BH2" s="447"/>
      <c r="BI2" s="448" t="s">
        <v>332</v>
      </c>
      <c r="BJ2" s="448"/>
      <c r="BK2" s="448"/>
    </row>
    <row r="3" spans="1:63" ht="26" customHeight="1" x14ac:dyDescent="0.2">
      <c r="A3" s="447" t="s">
        <v>122</v>
      </c>
      <c r="B3" s="447"/>
      <c r="C3" s="447"/>
      <c r="D3" s="447"/>
      <c r="E3" s="447"/>
      <c r="F3" s="447"/>
      <c r="G3" s="447"/>
      <c r="H3" s="447"/>
      <c r="I3" s="447"/>
      <c r="J3" s="447"/>
      <c r="K3" s="447"/>
      <c r="L3" s="447"/>
      <c r="M3" s="447"/>
      <c r="N3" s="447"/>
      <c r="O3" s="447"/>
      <c r="P3" s="447"/>
      <c r="Q3" s="447"/>
      <c r="R3" s="447"/>
      <c r="S3" s="447"/>
      <c r="T3" s="447"/>
      <c r="U3" s="447"/>
      <c r="V3" s="447"/>
      <c r="W3" s="447"/>
      <c r="X3" s="447"/>
      <c r="Y3" s="447"/>
      <c r="Z3" s="447"/>
      <c r="AA3" s="447"/>
      <c r="AB3" s="447"/>
      <c r="AC3" s="447"/>
      <c r="AD3" s="447"/>
      <c r="AE3" s="447"/>
      <c r="AF3" s="447"/>
      <c r="AG3" s="447"/>
      <c r="AH3" s="447"/>
      <c r="AI3" s="447"/>
      <c r="AJ3" s="447"/>
      <c r="AK3" s="447"/>
      <c r="AL3" s="447"/>
      <c r="AM3" s="447"/>
      <c r="AN3" s="447"/>
      <c r="AO3" s="447"/>
      <c r="AP3" s="447"/>
      <c r="AQ3" s="447"/>
      <c r="AR3" s="447"/>
      <c r="AS3" s="447"/>
      <c r="AT3" s="447"/>
      <c r="AU3" s="447"/>
      <c r="AV3" s="447"/>
      <c r="AW3" s="447"/>
      <c r="AX3" s="447"/>
      <c r="AY3" s="447"/>
      <c r="AZ3" s="447"/>
      <c r="BA3" s="447"/>
      <c r="BB3" s="447"/>
      <c r="BC3" s="447"/>
      <c r="BD3" s="447"/>
      <c r="BE3" s="447"/>
      <c r="BF3" s="447"/>
      <c r="BG3" s="447"/>
      <c r="BH3" s="447"/>
      <c r="BI3" s="448" t="s">
        <v>355</v>
      </c>
      <c r="BJ3" s="448"/>
      <c r="BK3" s="448"/>
    </row>
    <row r="4" spans="1:63" ht="16" customHeight="1" x14ac:dyDescent="0.2">
      <c r="A4" s="447" t="s">
        <v>123</v>
      </c>
      <c r="B4" s="447"/>
      <c r="C4" s="447"/>
      <c r="D4" s="447"/>
      <c r="E4" s="447"/>
      <c r="F4" s="447"/>
      <c r="G4" s="447"/>
      <c r="H4" s="447"/>
      <c r="I4" s="447"/>
      <c r="J4" s="447"/>
      <c r="K4" s="447"/>
      <c r="L4" s="447"/>
      <c r="M4" s="447"/>
      <c r="N4" s="447"/>
      <c r="O4" s="447"/>
      <c r="P4" s="447"/>
      <c r="Q4" s="447"/>
      <c r="R4" s="447"/>
      <c r="S4" s="447"/>
      <c r="T4" s="447"/>
      <c r="U4" s="447"/>
      <c r="V4" s="447"/>
      <c r="W4" s="447"/>
      <c r="X4" s="447"/>
      <c r="Y4" s="447"/>
      <c r="Z4" s="447"/>
      <c r="AA4" s="447"/>
      <c r="AB4" s="447"/>
      <c r="AC4" s="447"/>
      <c r="AD4" s="447"/>
      <c r="AE4" s="447"/>
      <c r="AF4" s="447"/>
      <c r="AG4" s="447"/>
      <c r="AH4" s="447"/>
      <c r="AI4" s="447"/>
      <c r="AJ4" s="447"/>
      <c r="AK4" s="447"/>
      <c r="AL4" s="447"/>
      <c r="AM4" s="447"/>
      <c r="AN4" s="447"/>
      <c r="AO4" s="447"/>
      <c r="AP4" s="447"/>
      <c r="AQ4" s="447"/>
      <c r="AR4" s="447"/>
      <c r="AS4" s="447"/>
      <c r="AT4" s="447"/>
      <c r="AU4" s="447"/>
      <c r="AV4" s="447"/>
      <c r="AW4" s="447"/>
      <c r="AX4" s="447"/>
      <c r="AY4" s="447"/>
      <c r="AZ4" s="447"/>
      <c r="BA4" s="447"/>
      <c r="BB4" s="447"/>
      <c r="BC4" s="447"/>
      <c r="BD4" s="447"/>
      <c r="BE4" s="447"/>
      <c r="BF4" s="447"/>
      <c r="BG4" s="447"/>
      <c r="BH4" s="447"/>
      <c r="BI4" s="444" t="s">
        <v>124</v>
      </c>
      <c r="BJ4" s="445"/>
      <c r="BK4" s="446"/>
    </row>
    <row r="5" spans="1:63" ht="26" customHeight="1" x14ac:dyDescent="0.2">
      <c r="A5" s="438" t="s">
        <v>125</v>
      </c>
      <c r="B5" s="438"/>
      <c r="C5" s="438"/>
      <c r="D5" s="438"/>
      <c r="E5" s="438"/>
      <c r="F5" s="438"/>
      <c r="G5" s="438"/>
      <c r="H5" s="438"/>
      <c r="I5" s="438"/>
      <c r="J5" s="438"/>
      <c r="K5" s="438"/>
      <c r="L5" s="438"/>
      <c r="M5" s="438"/>
      <c r="N5" s="438"/>
      <c r="O5" s="438"/>
      <c r="P5" s="438"/>
      <c r="Q5" s="438"/>
      <c r="R5" s="438"/>
      <c r="S5" s="438"/>
      <c r="T5" s="438"/>
      <c r="U5" s="438"/>
      <c r="V5" s="438"/>
      <c r="W5" s="438"/>
      <c r="X5" s="438"/>
      <c r="Y5" s="438"/>
      <c r="Z5" s="438"/>
      <c r="AA5" s="438"/>
      <c r="AB5" s="438"/>
      <c r="AC5" s="438"/>
      <c r="AD5" s="438"/>
      <c r="AE5" s="438"/>
      <c r="AG5" s="438" t="s">
        <v>126</v>
      </c>
      <c r="AH5" s="438"/>
      <c r="AI5" s="438"/>
      <c r="AJ5" s="438"/>
      <c r="AK5" s="438"/>
      <c r="AL5" s="438"/>
      <c r="AM5" s="438"/>
      <c r="AN5" s="438"/>
      <c r="AO5" s="438"/>
      <c r="AP5" s="438"/>
      <c r="AQ5" s="438"/>
      <c r="AR5" s="438"/>
      <c r="AS5" s="438"/>
      <c r="AT5" s="438"/>
      <c r="AU5" s="438"/>
      <c r="AV5" s="438"/>
      <c r="AW5" s="438"/>
      <c r="AX5" s="438"/>
      <c r="AY5" s="438"/>
      <c r="AZ5" s="438"/>
      <c r="BA5" s="438"/>
      <c r="BB5" s="438"/>
      <c r="BC5" s="438"/>
      <c r="BD5" s="438"/>
      <c r="BE5" s="438"/>
      <c r="BF5" s="438"/>
      <c r="BG5" s="438"/>
      <c r="BH5" s="438"/>
      <c r="BI5" s="449"/>
      <c r="BJ5" s="449"/>
      <c r="BK5" s="449"/>
    </row>
    <row r="6" spans="1:63" ht="31.5" customHeight="1" x14ac:dyDescent="0.2">
      <c r="A6" s="70" t="s">
        <v>127</v>
      </c>
      <c r="B6" s="437"/>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37"/>
      <c r="AS6" s="437"/>
      <c r="AT6" s="437"/>
      <c r="AU6" s="437"/>
      <c r="AV6" s="437"/>
      <c r="AW6" s="437"/>
      <c r="AX6" s="437"/>
      <c r="AY6" s="437"/>
      <c r="AZ6" s="437"/>
      <c r="BA6" s="437"/>
      <c r="BB6" s="437"/>
      <c r="BC6" s="437"/>
      <c r="BD6" s="437"/>
      <c r="BE6" s="437"/>
      <c r="BF6" s="437"/>
      <c r="BG6" s="437"/>
      <c r="BH6" s="437"/>
      <c r="BI6" s="437"/>
      <c r="BJ6" s="437"/>
      <c r="BK6" s="437"/>
    </row>
    <row r="7" spans="1:63" ht="31.5" customHeight="1" x14ac:dyDescent="0.2">
      <c r="A7" s="71" t="s">
        <v>128</v>
      </c>
      <c r="B7" s="439" t="s">
        <v>370</v>
      </c>
      <c r="C7" s="439"/>
      <c r="D7" s="439"/>
      <c r="E7" s="439"/>
      <c r="F7" s="439"/>
      <c r="G7" s="439"/>
      <c r="H7" s="439"/>
      <c r="I7" s="439"/>
      <c r="J7" s="439"/>
      <c r="K7" s="439"/>
      <c r="L7" s="439"/>
      <c r="M7" s="439"/>
      <c r="N7" s="439"/>
      <c r="O7" s="439"/>
      <c r="P7" s="439"/>
      <c r="Q7" s="439"/>
      <c r="R7" s="439"/>
      <c r="S7" s="439"/>
      <c r="T7" s="439"/>
      <c r="U7" s="439"/>
      <c r="V7" s="439"/>
      <c r="W7" s="439"/>
      <c r="X7" s="439"/>
      <c r="Y7" s="439"/>
      <c r="Z7" s="439"/>
      <c r="AA7" s="439"/>
      <c r="AB7" s="439"/>
      <c r="AC7" s="439"/>
      <c r="AD7" s="439"/>
      <c r="AE7" s="439"/>
      <c r="AF7" s="439"/>
      <c r="AG7" s="439"/>
      <c r="AH7" s="439"/>
      <c r="AI7" s="439"/>
      <c r="AJ7" s="439"/>
      <c r="AK7" s="439"/>
      <c r="AL7" s="439"/>
      <c r="AM7" s="439"/>
      <c r="AN7" s="439"/>
      <c r="AO7" s="439"/>
      <c r="AP7" s="439"/>
      <c r="AQ7" s="439"/>
      <c r="AR7" s="439"/>
      <c r="AS7" s="439"/>
      <c r="AT7" s="439"/>
      <c r="AU7" s="439"/>
      <c r="AV7" s="439"/>
      <c r="AW7" s="439"/>
      <c r="AX7" s="439"/>
      <c r="AY7" s="439"/>
      <c r="AZ7" s="439"/>
      <c r="BA7" s="439"/>
      <c r="BB7" s="439"/>
      <c r="BC7" s="439"/>
      <c r="BD7" s="439"/>
      <c r="BE7" s="439"/>
      <c r="BF7" s="439"/>
      <c r="BG7" s="439"/>
      <c r="BH7" s="439"/>
      <c r="BI7" s="439"/>
      <c r="BJ7" s="439"/>
      <c r="BK7" s="439"/>
    </row>
    <row r="8" spans="1:63" ht="30" customHeight="1" x14ac:dyDescent="0.2">
      <c r="A8" s="440" t="s">
        <v>129</v>
      </c>
      <c r="B8" s="98" t="s">
        <v>20</v>
      </c>
      <c r="C8" s="98" t="s">
        <v>21</v>
      </c>
      <c r="D8" s="439" t="s">
        <v>22</v>
      </c>
      <c r="E8" s="442"/>
      <c r="F8" s="98" t="s">
        <v>23</v>
      </c>
      <c r="G8" s="98" t="s">
        <v>24</v>
      </c>
      <c r="H8" s="439" t="s">
        <v>25</v>
      </c>
      <c r="I8" s="442"/>
      <c r="J8" s="98" t="s">
        <v>26</v>
      </c>
      <c r="K8" s="98" t="s">
        <v>27</v>
      </c>
      <c r="L8" s="439" t="s">
        <v>28</v>
      </c>
      <c r="M8" s="442"/>
      <c r="N8" s="98" t="s">
        <v>29</v>
      </c>
      <c r="O8" s="98" t="s">
        <v>30</v>
      </c>
      <c r="P8" s="439" t="s">
        <v>31</v>
      </c>
      <c r="Q8" s="442"/>
      <c r="R8" s="439" t="s">
        <v>130</v>
      </c>
      <c r="S8" s="442"/>
      <c r="T8" s="439" t="s">
        <v>131</v>
      </c>
      <c r="U8" s="443"/>
      <c r="V8" s="443"/>
      <c r="W8" s="443"/>
      <c r="X8" s="443"/>
      <c r="Y8" s="442"/>
      <c r="Z8" s="439" t="s">
        <v>132</v>
      </c>
      <c r="AA8" s="443"/>
      <c r="AB8" s="443"/>
      <c r="AC8" s="443"/>
      <c r="AD8" s="443"/>
      <c r="AE8" s="442"/>
      <c r="AG8" s="440" t="s">
        <v>129</v>
      </c>
      <c r="AH8" s="98" t="s">
        <v>20</v>
      </c>
      <c r="AI8" s="98" t="s">
        <v>21</v>
      </c>
      <c r="AJ8" s="439" t="s">
        <v>22</v>
      </c>
      <c r="AK8" s="442"/>
      <c r="AL8" s="98" t="s">
        <v>23</v>
      </c>
      <c r="AM8" s="98" t="s">
        <v>24</v>
      </c>
      <c r="AN8" s="439" t="s">
        <v>25</v>
      </c>
      <c r="AO8" s="442"/>
      <c r="AP8" s="98" t="s">
        <v>26</v>
      </c>
      <c r="AQ8" s="98" t="s">
        <v>27</v>
      </c>
      <c r="AR8" s="439" t="s">
        <v>28</v>
      </c>
      <c r="AS8" s="442"/>
      <c r="AT8" s="98" t="s">
        <v>29</v>
      </c>
      <c r="AU8" s="98" t="s">
        <v>30</v>
      </c>
      <c r="AV8" s="439" t="s">
        <v>31</v>
      </c>
      <c r="AW8" s="442"/>
      <c r="AX8" s="439" t="s">
        <v>130</v>
      </c>
      <c r="AY8" s="442"/>
      <c r="AZ8" s="439" t="s">
        <v>131</v>
      </c>
      <c r="BA8" s="443"/>
      <c r="BB8" s="443"/>
      <c r="BC8" s="443"/>
      <c r="BD8" s="443"/>
      <c r="BE8" s="442"/>
      <c r="BF8" s="439" t="s">
        <v>132</v>
      </c>
      <c r="BG8" s="443"/>
      <c r="BH8" s="443"/>
      <c r="BI8" s="443"/>
      <c r="BJ8" s="443"/>
      <c r="BK8" s="442"/>
    </row>
    <row r="9" spans="1:63" ht="36" customHeight="1" x14ac:dyDescent="0.2">
      <c r="A9" s="441"/>
      <c r="B9" s="49" t="s">
        <v>133</v>
      </c>
      <c r="C9" s="49" t="s">
        <v>133</v>
      </c>
      <c r="D9" s="49" t="s">
        <v>133</v>
      </c>
      <c r="E9" s="49" t="s">
        <v>134</v>
      </c>
      <c r="F9" s="49" t="s">
        <v>133</v>
      </c>
      <c r="G9" s="49" t="s">
        <v>133</v>
      </c>
      <c r="H9" s="49" t="s">
        <v>133</v>
      </c>
      <c r="I9" s="49" t="s">
        <v>134</v>
      </c>
      <c r="J9" s="49" t="s">
        <v>133</v>
      </c>
      <c r="K9" s="49" t="s">
        <v>133</v>
      </c>
      <c r="L9" s="49" t="s">
        <v>133</v>
      </c>
      <c r="M9" s="49" t="s">
        <v>134</v>
      </c>
      <c r="N9" s="49" t="s">
        <v>133</v>
      </c>
      <c r="O9" s="49" t="s">
        <v>133</v>
      </c>
      <c r="P9" s="49" t="s">
        <v>133</v>
      </c>
      <c r="Q9" s="49" t="s">
        <v>134</v>
      </c>
      <c r="R9" s="49" t="s">
        <v>133</v>
      </c>
      <c r="S9" s="49" t="s">
        <v>134</v>
      </c>
      <c r="T9" s="91" t="s">
        <v>135</v>
      </c>
      <c r="U9" s="91" t="s">
        <v>136</v>
      </c>
      <c r="V9" s="91" t="s">
        <v>137</v>
      </c>
      <c r="W9" s="91" t="s">
        <v>138</v>
      </c>
      <c r="X9" s="92" t="s">
        <v>139</v>
      </c>
      <c r="Y9" s="91" t="s">
        <v>140</v>
      </c>
      <c r="Z9" s="49" t="s">
        <v>141</v>
      </c>
      <c r="AA9" s="64" t="s">
        <v>142</v>
      </c>
      <c r="AB9" s="49" t="s">
        <v>143</v>
      </c>
      <c r="AC9" s="49" t="s">
        <v>144</v>
      </c>
      <c r="AD9" s="49" t="s">
        <v>145</v>
      </c>
      <c r="AE9" s="49" t="s">
        <v>146</v>
      </c>
      <c r="AG9" s="441"/>
      <c r="AH9" s="49" t="s">
        <v>133</v>
      </c>
      <c r="AI9" s="49" t="s">
        <v>133</v>
      </c>
      <c r="AJ9" s="49" t="s">
        <v>133</v>
      </c>
      <c r="AK9" s="49" t="s">
        <v>134</v>
      </c>
      <c r="AL9" s="49" t="s">
        <v>133</v>
      </c>
      <c r="AM9" s="49" t="s">
        <v>133</v>
      </c>
      <c r="AN9" s="49" t="s">
        <v>133</v>
      </c>
      <c r="AO9" s="49" t="s">
        <v>134</v>
      </c>
      <c r="AP9" s="49" t="s">
        <v>133</v>
      </c>
      <c r="AQ9" s="49" t="s">
        <v>133</v>
      </c>
      <c r="AR9" s="49" t="s">
        <v>133</v>
      </c>
      <c r="AS9" s="49" t="s">
        <v>134</v>
      </c>
      <c r="AT9" s="49" t="s">
        <v>133</v>
      </c>
      <c r="AU9" s="49" t="s">
        <v>133</v>
      </c>
      <c r="AV9" s="49" t="s">
        <v>133</v>
      </c>
      <c r="AW9" s="49" t="s">
        <v>134</v>
      </c>
      <c r="AX9" s="49" t="s">
        <v>133</v>
      </c>
      <c r="AY9" s="49" t="s">
        <v>134</v>
      </c>
      <c r="AZ9" s="91" t="s">
        <v>135</v>
      </c>
      <c r="BA9" s="91" t="s">
        <v>136</v>
      </c>
      <c r="BB9" s="91" t="s">
        <v>137</v>
      </c>
      <c r="BC9" s="91" t="s">
        <v>138</v>
      </c>
      <c r="BD9" s="92" t="s">
        <v>139</v>
      </c>
      <c r="BE9" s="91" t="s">
        <v>140</v>
      </c>
      <c r="BF9" s="89" t="s">
        <v>141</v>
      </c>
      <c r="BG9" s="90" t="s">
        <v>142</v>
      </c>
      <c r="BH9" s="89" t="s">
        <v>143</v>
      </c>
      <c r="BI9" s="89" t="s">
        <v>144</v>
      </c>
      <c r="BJ9" s="89" t="s">
        <v>145</v>
      </c>
      <c r="BK9" s="89" t="s">
        <v>146</v>
      </c>
    </row>
    <row r="10" spans="1:63" x14ac:dyDescent="0.2">
      <c r="A10" s="65" t="s">
        <v>147</v>
      </c>
      <c r="B10" s="65"/>
      <c r="C10" s="65"/>
      <c r="D10" s="65"/>
      <c r="E10" s="172">
        <v>8058653000</v>
      </c>
      <c r="F10" s="65"/>
      <c r="G10" s="65"/>
      <c r="H10" s="65"/>
      <c r="I10" s="172">
        <v>1322121000</v>
      </c>
      <c r="J10" s="65"/>
      <c r="K10" s="65"/>
      <c r="L10" s="65"/>
      <c r="M10" s="172"/>
      <c r="N10" s="65"/>
      <c r="O10" s="65"/>
      <c r="P10" s="65"/>
      <c r="Q10" s="172"/>
      <c r="R10" s="94">
        <f>B10+C10+D10+F10+G10+H10+J10+K10+L10+N10+O10+P10</f>
        <v>0</v>
      </c>
      <c r="S10" s="72">
        <f>+E10+I10+M10+Q10</f>
        <v>9380774000</v>
      </c>
      <c r="T10" s="93"/>
      <c r="U10" s="93"/>
      <c r="V10" s="93"/>
      <c r="W10" s="93"/>
      <c r="X10" s="93"/>
      <c r="Y10" s="67"/>
      <c r="Z10" s="67"/>
      <c r="AA10" s="67"/>
      <c r="AB10" s="67"/>
      <c r="AC10" s="67"/>
      <c r="AD10" s="67"/>
      <c r="AE10" s="68"/>
      <c r="AG10" s="65" t="s">
        <v>147</v>
      </c>
      <c r="AH10" s="65"/>
      <c r="AI10" s="65"/>
      <c r="AJ10" s="65"/>
      <c r="AK10" s="102"/>
      <c r="AL10" s="65"/>
      <c r="AM10" s="65"/>
      <c r="AN10" s="65"/>
      <c r="AO10" s="172"/>
      <c r="AP10" s="65"/>
      <c r="AQ10" s="65"/>
      <c r="AR10" s="65"/>
      <c r="AS10" s="102"/>
      <c r="AT10" s="65"/>
      <c r="AU10" s="65"/>
      <c r="AV10" s="65"/>
      <c r="AW10" s="102"/>
      <c r="AX10" s="94">
        <f t="shared" ref="AX10:AX30" si="0">AH10+AI10+AJ10+AL10+AM10+AN10+AP10+AQ10+AR10+AT10+AU10+AV10</f>
        <v>0</v>
      </c>
      <c r="AY10" s="72">
        <f t="shared" ref="AY10:AY30" si="1">+AK10+AO10+AS10+AW10</f>
        <v>0</v>
      </c>
      <c r="AZ10" s="67"/>
      <c r="BA10" s="67"/>
      <c r="BB10" s="67"/>
      <c r="BC10" s="67"/>
      <c r="BD10" s="67"/>
      <c r="BE10" s="67"/>
      <c r="BF10" s="67"/>
      <c r="BG10" s="67"/>
      <c r="BH10" s="67"/>
      <c r="BI10" s="67"/>
      <c r="BJ10" s="67"/>
      <c r="BK10" s="68"/>
    </row>
    <row r="11" spans="1:63" x14ac:dyDescent="0.2">
      <c r="A11" s="65" t="s">
        <v>148</v>
      </c>
      <c r="B11" s="65">
        <v>1</v>
      </c>
      <c r="C11" s="65">
        <v>1</v>
      </c>
      <c r="D11" s="65">
        <v>1</v>
      </c>
      <c r="E11" s="172"/>
      <c r="F11" s="65">
        <v>1</v>
      </c>
      <c r="G11" s="65">
        <v>1</v>
      </c>
      <c r="H11" s="65"/>
      <c r="I11" s="172"/>
      <c r="J11" s="65"/>
      <c r="K11" s="65"/>
      <c r="L11" s="65"/>
      <c r="M11" s="172"/>
      <c r="N11" s="65"/>
      <c r="O11" s="65"/>
      <c r="P11" s="65"/>
      <c r="Q11" s="172"/>
      <c r="R11" s="94">
        <v>1</v>
      </c>
      <c r="S11" s="72">
        <f t="shared" ref="S11:S30" si="2">+E11+I11+M11+Q11</f>
        <v>0</v>
      </c>
      <c r="T11" s="93"/>
      <c r="U11" s="93"/>
      <c r="V11" s="93"/>
      <c r="W11" s="93"/>
      <c r="X11" s="93"/>
      <c r="Y11" s="67"/>
      <c r="Z11" s="67"/>
      <c r="AA11" s="67"/>
      <c r="AB11" s="67"/>
      <c r="AC11" s="67"/>
      <c r="AD11" s="67"/>
      <c r="AE11" s="67"/>
      <c r="AG11" s="65" t="s">
        <v>148</v>
      </c>
      <c r="AH11" s="65"/>
      <c r="AI11" s="65"/>
      <c r="AJ11" s="65"/>
      <c r="AK11" s="102"/>
      <c r="AL11" s="65"/>
      <c r="AM11" s="65"/>
      <c r="AN11" s="65"/>
      <c r="AO11" s="172"/>
      <c r="AP11" s="65"/>
      <c r="AQ11" s="65"/>
      <c r="AR11" s="65"/>
      <c r="AS11" s="102"/>
      <c r="AT11" s="65"/>
      <c r="AU11" s="65"/>
      <c r="AV11" s="65"/>
      <c r="AW11" s="102"/>
      <c r="AX11" s="94">
        <f t="shared" si="0"/>
        <v>0</v>
      </c>
      <c r="AY11" s="72">
        <f t="shared" si="1"/>
        <v>0</v>
      </c>
      <c r="AZ11" s="67"/>
      <c r="BA11" s="67"/>
      <c r="BB11" s="67"/>
      <c r="BC11" s="67"/>
      <c r="BD11" s="67"/>
      <c r="BE11" s="67"/>
      <c r="BF11" s="67"/>
      <c r="BG11" s="67"/>
      <c r="BH11" s="67"/>
      <c r="BI11" s="67"/>
      <c r="BJ11" s="67"/>
      <c r="BK11" s="67"/>
    </row>
    <row r="12" spans="1:63" x14ac:dyDescent="0.2">
      <c r="A12" s="65" t="s">
        <v>149</v>
      </c>
      <c r="B12" s="65">
        <v>1</v>
      </c>
      <c r="C12" s="65">
        <v>1</v>
      </c>
      <c r="D12" s="65">
        <v>1</v>
      </c>
      <c r="E12" s="172"/>
      <c r="F12" s="65">
        <v>1</v>
      </c>
      <c r="G12" s="65">
        <v>1</v>
      </c>
      <c r="H12" s="65"/>
      <c r="I12" s="172"/>
      <c r="J12" s="65"/>
      <c r="K12" s="65"/>
      <c r="L12" s="65"/>
      <c r="M12" s="172"/>
      <c r="N12" s="65"/>
      <c r="O12" s="65"/>
      <c r="P12" s="65"/>
      <c r="Q12" s="172"/>
      <c r="R12" s="94">
        <v>1</v>
      </c>
      <c r="S12" s="72">
        <f t="shared" si="2"/>
        <v>0</v>
      </c>
      <c r="T12" s="93"/>
      <c r="U12" s="93"/>
      <c r="V12" s="93"/>
      <c r="W12" s="93"/>
      <c r="X12" s="93"/>
      <c r="Y12" s="67"/>
      <c r="Z12" s="67"/>
      <c r="AA12" s="67"/>
      <c r="AB12" s="67"/>
      <c r="AC12" s="67"/>
      <c r="AD12" s="67"/>
      <c r="AE12" s="67"/>
      <c r="AG12" s="65" t="s">
        <v>149</v>
      </c>
      <c r="AH12" s="65"/>
      <c r="AI12" s="65"/>
      <c r="AJ12" s="65"/>
      <c r="AK12" s="102"/>
      <c r="AL12" s="65"/>
      <c r="AM12" s="65"/>
      <c r="AN12" s="65"/>
      <c r="AO12" s="172"/>
      <c r="AP12" s="65"/>
      <c r="AQ12" s="65"/>
      <c r="AR12" s="65"/>
      <c r="AS12" s="102"/>
      <c r="AT12" s="65"/>
      <c r="AU12" s="65"/>
      <c r="AV12" s="65"/>
      <c r="AW12" s="102"/>
      <c r="AX12" s="94">
        <f t="shared" si="0"/>
        <v>0</v>
      </c>
      <c r="AY12" s="72">
        <f t="shared" si="1"/>
        <v>0</v>
      </c>
      <c r="AZ12" s="67"/>
      <c r="BA12" s="67"/>
      <c r="BB12" s="67"/>
      <c r="BC12" s="67"/>
      <c r="BD12" s="67"/>
      <c r="BE12" s="67"/>
      <c r="BF12" s="67"/>
      <c r="BG12" s="67"/>
      <c r="BH12" s="67"/>
      <c r="BI12" s="67"/>
      <c r="BJ12" s="67"/>
      <c r="BK12" s="67"/>
    </row>
    <row r="13" spans="1:63" x14ac:dyDescent="0.2">
      <c r="A13" s="65" t="s">
        <v>150</v>
      </c>
      <c r="B13" s="65">
        <v>1</v>
      </c>
      <c r="C13" s="65">
        <v>1</v>
      </c>
      <c r="D13" s="65">
        <v>1</v>
      </c>
      <c r="E13" s="172"/>
      <c r="F13" s="65">
        <v>1</v>
      </c>
      <c r="G13" s="65">
        <v>1</v>
      </c>
      <c r="H13" s="65"/>
      <c r="I13" s="172"/>
      <c r="J13" s="65"/>
      <c r="K13" s="65"/>
      <c r="L13" s="65"/>
      <c r="M13" s="172"/>
      <c r="N13" s="65"/>
      <c r="O13" s="65"/>
      <c r="P13" s="65"/>
      <c r="Q13" s="172"/>
      <c r="R13" s="94">
        <v>1</v>
      </c>
      <c r="S13" s="72">
        <f t="shared" si="2"/>
        <v>0</v>
      </c>
      <c r="T13" s="93"/>
      <c r="U13" s="93"/>
      <c r="V13" s="93"/>
      <c r="W13" s="93"/>
      <c r="X13" s="93"/>
      <c r="Y13" s="67"/>
      <c r="Z13" s="67"/>
      <c r="AA13" s="67"/>
      <c r="AB13" s="67"/>
      <c r="AC13" s="67"/>
      <c r="AD13" s="67"/>
      <c r="AE13" s="67"/>
      <c r="AG13" s="65" t="s">
        <v>150</v>
      </c>
      <c r="AH13" s="65"/>
      <c r="AI13" s="65"/>
      <c r="AJ13" s="65"/>
      <c r="AK13" s="102"/>
      <c r="AL13" s="65"/>
      <c r="AM13" s="65"/>
      <c r="AN13" s="65"/>
      <c r="AO13" s="172"/>
      <c r="AP13" s="65"/>
      <c r="AQ13" s="65"/>
      <c r="AR13" s="65"/>
      <c r="AS13" s="102"/>
      <c r="AT13" s="65"/>
      <c r="AU13" s="65"/>
      <c r="AV13" s="65"/>
      <c r="AW13" s="102"/>
      <c r="AX13" s="94">
        <f t="shared" si="0"/>
        <v>0</v>
      </c>
      <c r="AY13" s="72">
        <f t="shared" si="1"/>
        <v>0</v>
      </c>
      <c r="AZ13" s="67"/>
      <c r="BA13" s="67"/>
      <c r="BB13" s="67"/>
      <c r="BC13" s="67"/>
      <c r="BD13" s="67"/>
      <c r="BE13" s="67"/>
      <c r="BF13" s="67"/>
      <c r="BG13" s="67"/>
      <c r="BH13" s="67"/>
      <c r="BI13" s="67"/>
      <c r="BJ13" s="67"/>
      <c r="BK13" s="67"/>
    </row>
    <row r="14" spans="1:63" x14ac:dyDescent="0.2">
      <c r="A14" s="65" t="s">
        <v>151</v>
      </c>
      <c r="B14" s="65">
        <v>1</v>
      </c>
      <c r="C14" s="65">
        <v>1</v>
      </c>
      <c r="D14" s="65">
        <v>1</v>
      </c>
      <c r="E14" s="172"/>
      <c r="F14" s="65">
        <v>1</v>
      </c>
      <c r="G14" s="65">
        <v>1</v>
      </c>
      <c r="H14" s="65"/>
      <c r="I14" s="172"/>
      <c r="J14" s="65"/>
      <c r="K14" s="65"/>
      <c r="L14" s="65"/>
      <c r="M14" s="172"/>
      <c r="N14" s="65"/>
      <c r="O14" s="65"/>
      <c r="P14" s="65"/>
      <c r="Q14" s="172"/>
      <c r="R14" s="94">
        <v>1</v>
      </c>
      <c r="S14" s="72">
        <f t="shared" si="2"/>
        <v>0</v>
      </c>
      <c r="T14" s="93"/>
      <c r="U14" s="93"/>
      <c r="V14" s="93"/>
      <c r="W14" s="93"/>
      <c r="X14" s="93"/>
      <c r="Y14" s="67"/>
      <c r="Z14" s="67"/>
      <c r="AA14" s="67"/>
      <c r="AB14" s="67"/>
      <c r="AC14" s="67"/>
      <c r="AD14" s="67"/>
      <c r="AE14" s="67"/>
      <c r="AG14" s="65" t="s">
        <v>151</v>
      </c>
      <c r="AH14" s="65"/>
      <c r="AI14" s="65"/>
      <c r="AJ14" s="65"/>
      <c r="AK14" s="102"/>
      <c r="AL14" s="65"/>
      <c r="AM14" s="65"/>
      <c r="AN14" s="65"/>
      <c r="AO14" s="172"/>
      <c r="AP14" s="65"/>
      <c r="AQ14" s="65"/>
      <c r="AR14" s="65"/>
      <c r="AS14" s="102"/>
      <c r="AT14" s="65"/>
      <c r="AU14" s="65"/>
      <c r="AV14" s="65"/>
      <c r="AW14" s="102"/>
      <c r="AX14" s="94">
        <f t="shared" si="0"/>
        <v>0</v>
      </c>
      <c r="AY14" s="72">
        <f t="shared" si="1"/>
        <v>0</v>
      </c>
      <c r="AZ14" s="67"/>
      <c r="BA14" s="67"/>
      <c r="BB14" s="67"/>
      <c r="BC14" s="67"/>
      <c r="BD14" s="67"/>
      <c r="BE14" s="67"/>
      <c r="BF14" s="67"/>
      <c r="BG14" s="67"/>
      <c r="BH14" s="67"/>
      <c r="BI14" s="67"/>
      <c r="BJ14" s="67"/>
      <c r="BK14" s="67"/>
    </row>
    <row r="15" spans="1:63" x14ac:dyDescent="0.2">
      <c r="A15" s="65" t="s">
        <v>152</v>
      </c>
      <c r="B15" s="65">
        <v>1</v>
      </c>
      <c r="C15" s="65">
        <v>1</v>
      </c>
      <c r="D15" s="65">
        <v>1</v>
      </c>
      <c r="E15" s="172"/>
      <c r="F15" s="65">
        <v>1</v>
      </c>
      <c r="G15" s="65">
        <v>1</v>
      </c>
      <c r="H15" s="65"/>
      <c r="I15" s="172"/>
      <c r="J15" s="65"/>
      <c r="K15" s="65"/>
      <c r="L15" s="65"/>
      <c r="M15" s="172"/>
      <c r="N15" s="65"/>
      <c r="O15" s="65"/>
      <c r="P15" s="65"/>
      <c r="Q15" s="172"/>
      <c r="R15" s="94">
        <v>1</v>
      </c>
      <c r="S15" s="72">
        <f t="shared" si="2"/>
        <v>0</v>
      </c>
      <c r="T15" s="93"/>
      <c r="U15" s="93"/>
      <c r="V15" s="93"/>
      <c r="W15" s="93"/>
      <c r="X15" s="93"/>
      <c r="Y15" s="67"/>
      <c r="Z15" s="67"/>
      <c r="AA15" s="67"/>
      <c r="AB15" s="67"/>
      <c r="AC15" s="67"/>
      <c r="AD15" s="67"/>
      <c r="AE15" s="67"/>
      <c r="AG15" s="65" t="s">
        <v>152</v>
      </c>
      <c r="AH15" s="65"/>
      <c r="AI15" s="65"/>
      <c r="AJ15" s="65"/>
      <c r="AK15" s="102"/>
      <c r="AL15" s="65"/>
      <c r="AM15" s="65"/>
      <c r="AN15" s="65"/>
      <c r="AO15" s="172"/>
      <c r="AP15" s="65"/>
      <c r="AQ15" s="65"/>
      <c r="AR15" s="65"/>
      <c r="AS15" s="102"/>
      <c r="AT15" s="65"/>
      <c r="AU15" s="65"/>
      <c r="AV15" s="65"/>
      <c r="AW15" s="102"/>
      <c r="AX15" s="94">
        <f t="shared" si="0"/>
        <v>0</v>
      </c>
      <c r="AY15" s="72">
        <f t="shared" si="1"/>
        <v>0</v>
      </c>
      <c r="AZ15" s="67"/>
      <c r="BA15" s="67"/>
      <c r="BB15" s="67"/>
      <c r="BC15" s="67"/>
      <c r="BD15" s="67"/>
      <c r="BE15" s="67"/>
      <c r="BF15" s="67"/>
      <c r="BG15" s="67"/>
      <c r="BH15" s="67"/>
      <c r="BI15" s="67"/>
      <c r="BJ15" s="67"/>
      <c r="BK15" s="67"/>
    </row>
    <row r="16" spans="1:63" x14ac:dyDescent="0.2">
      <c r="A16" s="65" t="s">
        <v>153</v>
      </c>
      <c r="B16" s="65">
        <v>1</v>
      </c>
      <c r="C16" s="65">
        <v>1</v>
      </c>
      <c r="D16" s="65">
        <v>1</v>
      </c>
      <c r="E16" s="172"/>
      <c r="F16" s="65">
        <v>1</v>
      </c>
      <c r="G16" s="65">
        <v>1</v>
      </c>
      <c r="H16" s="65"/>
      <c r="I16" s="172"/>
      <c r="J16" s="65"/>
      <c r="K16" s="65"/>
      <c r="L16" s="65"/>
      <c r="M16" s="172"/>
      <c r="N16" s="65"/>
      <c r="O16" s="65"/>
      <c r="P16" s="65"/>
      <c r="Q16" s="172"/>
      <c r="R16" s="94">
        <v>1</v>
      </c>
      <c r="S16" s="72">
        <f t="shared" si="2"/>
        <v>0</v>
      </c>
      <c r="T16" s="93"/>
      <c r="U16" s="93"/>
      <c r="V16" s="93"/>
      <c r="W16" s="93"/>
      <c r="X16" s="93"/>
      <c r="Y16" s="67"/>
      <c r="Z16" s="67"/>
      <c r="AA16" s="67"/>
      <c r="AB16" s="67"/>
      <c r="AC16" s="67"/>
      <c r="AD16" s="67"/>
      <c r="AE16" s="67"/>
      <c r="AG16" s="65" t="s">
        <v>153</v>
      </c>
      <c r="AH16" s="65"/>
      <c r="AI16" s="65"/>
      <c r="AJ16" s="65"/>
      <c r="AK16" s="102"/>
      <c r="AL16" s="65"/>
      <c r="AM16" s="65"/>
      <c r="AN16" s="65"/>
      <c r="AO16" s="172"/>
      <c r="AP16" s="65"/>
      <c r="AQ16" s="65"/>
      <c r="AR16" s="65"/>
      <c r="AS16" s="102"/>
      <c r="AT16" s="65"/>
      <c r="AU16" s="65"/>
      <c r="AV16" s="65"/>
      <c r="AW16" s="102"/>
      <c r="AX16" s="94">
        <f t="shared" si="0"/>
        <v>0</v>
      </c>
      <c r="AY16" s="72">
        <f t="shared" si="1"/>
        <v>0</v>
      </c>
      <c r="AZ16" s="67"/>
      <c r="BA16" s="67"/>
      <c r="BB16" s="67"/>
      <c r="BC16" s="67"/>
      <c r="BD16" s="67"/>
      <c r="BE16" s="67"/>
      <c r="BF16" s="67"/>
      <c r="BG16" s="67"/>
      <c r="BH16" s="67"/>
      <c r="BI16" s="67"/>
      <c r="BJ16" s="67"/>
      <c r="BK16" s="67"/>
    </row>
    <row r="17" spans="1:63" x14ac:dyDescent="0.2">
      <c r="A17" s="65" t="s">
        <v>154</v>
      </c>
      <c r="B17" s="65">
        <v>1</v>
      </c>
      <c r="C17" s="65">
        <v>1</v>
      </c>
      <c r="D17" s="65">
        <v>1</v>
      </c>
      <c r="E17" s="172"/>
      <c r="F17" s="65">
        <v>1</v>
      </c>
      <c r="G17" s="65">
        <v>1</v>
      </c>
      <c r="H17" s="65"/>
      <c r="I17" s="172"/>
      <c r="J17" s="65"/>
      <c r="K17" s="65"/>
      <c r="L17" s="65"/>
      <c r="M17" s="172"/>
      <c r="N17" s="65"/>
      <c r="O17" s="65"/>
      <c r="P17" s="65"/>
      <c r="Q17" s="172"/>
      <c r="R17" s="94">
        <v>1</v>
      </c>
      <c r="S17" s="72">
        <f t="shared" si="2"/>
        <v>0</v>
      </c>
      <c r="T17" s="93"/>
      <c r="U17" s="93"/>
      <c r="V17" s="93"/>
      <c r="W17" s="93"/>
      <c r="X17" s="93"/>
      <c r="Y17" s="67"/>
      <c r="Z17" s="67"/>
      <c r="AA17" s="67"/>
      <c r="AB17" s="67"/>
      <c r="AC17" s="67"/>
      <c r="AD17" s="67"/>
      <c r="AE17" s="67"/>
      <c r="AG17" s="65" t="s">
        <v>154</v>
      </c>
      <c r="AH17" s="65"/>
      <c r="AI17" s="65"/>
      <c r="AJ17" s="65"/>
      <c r="AK17" s="102"/>
      <c r="AL17" s="65"/>
      <c r="AM17" s="65"/>
      <c r="AN17" s="65"/>
      <c r="AO17" s="172"/>
      <c r="AP17" s="65"/>
      <c r="AQ17" s="65"/>
      <c r="AR17" s="65"/>
      <c r="AS17" s="102"/>
      <c r="AT17" s="65"/>
      <c r="AU17" s="65"/>
      <c r="AV17" s="65"/>
      <c r="AW17" s="102"/>
      <c r="AX17" s="94">
        <f t="shared" si="0"/>
        <v>0</v>
      </c>
      <c r="AY17" s="72">
        <f t="shared" si="1"/>
        <v>0</v>
      </c>
      <c r="AZ17" s="67"/>
      <c r="BA17" s="67"/>
      <c r="BB17" s="67"/>
      <c r="BC17" s="67"/>
      <c r="BD17" s="67"/>
      <c r="BE17" s="67"/>
      <c r="BF17" s="67"/>
      <c r="BG17" s="67"/>
      <c r="BH17" s="67"/>
      <c r="BI17" s="67"/>
      <c r="BJ17" s="67"/>
      <c r="BK17" s="67"/>
    </row>
    <row r="18" spans="1:63" x14ac:dyDescent="0.2">
      <c r="A18" s="65" t="s">
        <v>155</v>
      </c>
      <c r="B18" s="65">
        <v>1</v>
      </c>
      <c r="C18" s="65">
        <v>1</v>
      </c>
      <c r="D18" s="65">
        <v>1</v>
      </c>
      <c r="E18" s="172"/>
      <c r="F18" s="65">
        <v>1</v>
      </c>
      <c r="G18" s="65">
        <v>1</v>
      </c>
      <c r="H18" s="65"/>
      <c r="I18" s="172"/>
      <c r="J18" s="65"/>
      <c r="K18" s="65"/>
      <c r="L18" s="65"/>
      <c r="M18" s="172"/>
      <c r="N18" s="65"/>
      <c r="O18" s="65"/>
      <c r="P18" s="65"/>
      <c r="Q18" s="172"/>
      <c r="R18" s="94">
        <v>1</v>
      </c>
      <c r="S18" s="72">
        <f t="shared" si="2"/>
        <v>0</v>
      </c>
      <c r="T18" s="93"/>
      <c r="U18" s="93"/>
      <c r="V18" s="93"/>
      <c r="W18" s="93"/>
      <c r="X18" s="93"/>
      <c r="Y18" s="67"/>
      <c r="Z18" s="67"/>
      <c r="AA18" s="67"/>
      <c r="AB18" s="67"/>
      <c r="AC18" s="67"/>
      <c r="AD18" s="67"/>
      <c r="AE18" s="67"/>
      <c r="AG18" s="65" t="s">
        <v>155</v>
      </c>
      <c r="AH18" s="65"/>
      <c r="AI18" s="65"/>
      <c r="AJ18" s="65"/>
      <c r="AK18" s="102"/>
      <c r="AL18" s="65"/>
      <c r="AM18" s="65"/>
      <c r="AN18" s="65"/>
      <c r="AO18" s="172"/>
      <c r="AP18" s="65"/>
      <c r="AQ18" s="65"/>
      <c r="AR18" s="65"/>
      <c r="AS18" s="102"/>
      <c r="AT18" s="65"/>
      <c r="AU18" s="65"/>
      <c r="AV18" s="65"/>
      <c r="AW18" s="102"/>
      <c r="AX18" s="94">
        <f t="shared" si="0"/>
        <v>0</v>
      </c>
      <c r="AY18" s="72">
        <f t="shared" si="1"/>
        <v>0</v>
      </c>
      <c r="AZ18" s="67"/>
      <c r="BA18" s="67"/>
      <c r="BB18" s="67"/>
      <c r="BC18" s="67"/>
      <c r="BD18" s="67"/>
      <c r="BE18" s="67"/>
      <c r="BF18" s="67"/>
      <c r="BG18" s="67"/>
      <c r="BH18" s="67"/>
      <c r="BI18" s="65"/>
      <c r="BJ18" s="65"/>
      <c r="BK18" s="65"/>
    </row>
    <row r="19" spans="1:63" x14ac:dyDescent="0.2">
      <c r="A19" s="65" t="s">
        <v>156</v>
      </c>
      <c r="B19" s="65">
        <v>1</v>
      </c>
      <c r="C19" s="65">
        <v>1</v>
      </c>
      <c r="D19" s="65">
        <v>1</v>
      </c>
      <c r="E19" s="172"/>
      <c r="F19" s="65">
        <v>1</v>
      </c>
      <c r="G19" s="65">
        <v>1</v>
      </c>
      <c r="H19" s="65"/>
      <c r="I19" s="172"/>
      <c r="J19" s="65"/>
      <c r="K19" s="65"/>
      <c r="L19" s="65"/>
      <c r="M19" s="172"/>
      <c r="N19" s="65"/>
      <c r="O19" s="65"/>
      <c r="P19" s="65"/>
      <c r="Q19" s="172"/>
      <c r="R19" s="94">
        <v>1</v>
      </c>
      <c r="S19" s="72">
        <f t="shared" si="2"/>
        <v>0</v>
      </c>
      <c r="T19" s="93"/>
      <c r="U19" s="93"/>
      <c r="V19" s="93"/>
      <c r="W19" s="93"/>
      <c r="X19" s="93"/>
      <c r="Y19" s="67"/>
      <c r="Z19" s="67"/>
      <c r="AA19" s="67"/>
      <c r="AB19" s="67"/>
      <c r="AC19" s="67"/>
      <c r="AD19" s="67"/>
      <c r="AE19" s="67"/>
      <c r="AG19" s="65" t="s">
        <v>156</v>
      </c>
      <c r="AH19" s="65"/>
      <c r="AI19" s="65"/>
      <c r="AJ19" s="65"/>
      <c r="AK19" s="102"/>
      <c r="AL19" s="65"/>
      <c r="AM19" s="65"/>
      <c r="AN19" s="65"/>
      <c r="AO19" s="172"/>
      <c r="AP19" s="65"/>
      <c r="AQ19" s="65"/>
      <c r="AR19" s="65"/>
      <c r="AS19" s="102"/>
      <c r="AT19" s="65"/>
      <c r="AU19" s="65"/>
      <c r="AV19" s="65"/>
      <c r="AW19" s="102"/>
      <c r="AX19" s="94">
        <f t="shared" si="0"/>
        <v>0</v>
      </c>
      <c r="AY19" s="72">
        <f t="shared" si="1"/>
        <v>0</v>
      </c>
      <c r="AZ19" s="67"/>
      <c r="BA19" s="67"/>
      <c r="BB19" s="67"/>
      <c r="BC19" s="67"/>
      <c r="BD19" s="67"/>
      <c r="BE19" s="67"/>
      <c r="BF19" s="67"/>
      <c r="BG19" s="67"/>
      <c r="BH19" s="67"/>
      <c r="BI19" s="65"/>
      <c r="BJ19" s="65"/>
      <c r="BK19" s="65"/>
    </row>
    <row r="20" spans="1:63" x14ac:dyDescent="0.2">
      <c r="A20" s="65" t="s">
        <v>157</v>
      </c>
      <c r="B20" s="65">
        <v>1</v>
      </c>
      <c r="C20" s="65">
        <v>1</v>
      </c>
      <c r="D20" s="65">
        <v>1</v>
      </c>
      <c r="E20" s="172"/>
      <c r="F20" s="65">
        <v>1</v>
      </c>
      <c r="G20" s="65">
        <v>1</v>
      </c>
      <c r="H20" s="65"/>
      <c r="I20" s="172"/>
      <c r="J20" s="65"/>
      <c r="K20" s="65"/>
      <c r="L20" s="65"/>
      <c r="M20" s="172"/>
      <c r="N20" s="65"/>
      <c r="O20" s="65"/>
      <c r="P20" s="65"/>
      <c r="Q20" s="172"/>
      <c r="R20" s="94">
        <v>1</v>
      </c>
      <c r="S20" s="72">
        <f t="shared" si="2"/>
        <v>0</v>
      </c>
      <c r="T20" s="93"/>
      <c r="U20" s="93"/>
      <c r="V20" s="93"/>
      <c r="W20" s="93"/>
      <c r="X20" s="93"/>
      <c r="Y20" s="67"/>
      <c r="Z20" s="67"/>
      <c r="AA20" s="67"/>
      <c r="AB20" s="67"/>
      <c r="AC20" s="67"/>
      <c r="AD20" s="67"/>
      <c r="AE20" s="67"/>
      <c r="AG20" s="65" t="s">
        <v>157</v>
      </c>
      <c r="AH20" s="65"/>
      <c r="AI20" s="65"/>
      <c r="AJ20" s="65"/>
      <c r="AK20" s="102"/>
      <c r="AL20" s="65"/>
      <c r="AM20" s="65"/>
      <c r="AN20" s="65"/>
      <c r="AO20" s="172"/>
      <c r="AP20" s="65"/>
      <c r="AQ20" s="65"/>
      <c r="AR20" s="65"/>
      <c r="AS20" s="102"/>
      <c r="AT20" s="65"/>
      <c r="AU20" s="65"/>
      <c r="AV20" s="65"/>
      <c r="AW20" s="102"/>
      <c r="AX20" s="94">
        <f t="shared" si="0"/>
        <v>0</v>
      </c>
      <c r="AY20" s="72">
        <f t="shared" si="1"/>
        <v>0</v>
      </c>
      <c r="AZ20" s="67"/>
      <c r="BA20" s="67"/>
      <c r="BB20" s="67"/>
      <c r="BC20" s="67"/>
      <c r="BD20" s="67"/>
      <c r="BE20" s="67"/>
      <c r="BF20" s="67"/>
      <c r="BG20" s="67"/>
      <c r="BH20" s="67"/>
      <c r="BI20" s="65"/>
      <c r="BJ20" s="65"/>
      <c r="BK20" s="65"/>
    </row>
    <row r="21" spans="1:63" x14ac:dyDescent="0.2">
      <c r="A21" s="65" t="s">
        <v>158</v>
      </c>
      <c r="B21" s="65">
        <v>1</v>
      </c>
      <c r="C21" s="65">
        <v>1</v>
      </c>
      <c r="D21" s="65">
        <v>1</v>
      </c>
      <c r="E21" s="172"/>
      <c r="F21" s="65">
        <v>1</v>
      </c>
      <c r="G21" s="65">
        <v>1</v>
      </c>
      <c r="H21" s="65"/>
      <c r="I21" s="172"/>
      <c r="J21" s="65"/>
      <c r="K21" s="65"/>
      <c r="L21" s="65"/>
      <c r="M21" s="172"/>
      <c r="N21" s="65"/>
      <c r="O21" s="65"/>
      <c r="P21" s="65"/>
      <c r="Q21" s="172"/>
      <c r="R21" s="94">
        <v>1</v>
      </c>
      <c r="S21" s="72">
        <f t="shared" si="2"/>
        <v>0</v>
      </c>
      <c r="T21" s="93"/>
      <c r="U21" s="93"/>
      <c r="V21" s="93"/>
      <c r="W21" s="93"/>
      <c r="X21" s="93"/>
      <c r="Y21" s="67"/>
      <c r="Z21" s="67"/>
      <c r="AA21" s="67"/>
      <c r="AB21" s="67"/>
      <c r="AC21" s="67"/>
      <c r="AD21" s="67"/>
      <c r="AE21" s="67"/>
      <c r="AG21" s="65" t="s">
        <v>158</v>
      </c>
      <c r="AH21" s="65"/>
      <c r="AI21" s="65"/>
      <c r="AJ21" s="65"/>
      <c r="AK21" s="102"/>
      <c r="AL21" s="65"/>
      <c r="AM21" s="65"/>
      <c r="AN21" s="65"/>
      <c r="AO21" s="172"/>
      <c r="AP21" s="65"/>
      <c r="AQ21" s="65"/>
      <c r="AR21" s="65"/>
      <c r="AS21" s="102"/>
      <c r="AT21" s="65"/>
      <c r="AU21" s="65"/>
      <c r="AV21" s="65"/>
      <c r="AW21" s="102"/>
      <c r="AX21" s="94">
        <f t="shared" si="0"/>
        <v>0</v>
      </c>
      <c r="AY21" s="72">
        <f t="shared" si="1"/>
        <v>0</v>
      </c>
      <c r="AZ21" s="67"/>
      <c r="BA21" s="67"/>
      <c r="BB21" s="67"/>
      <c r="BC21" s="67"/>
      <c r="BD21" s="67"/>
      <c r="BE21" s="67"/>
      <c r="BF21" s="67"/>
      <c r="BG21" s="67"/>
      <c r="BH21" s="67"/>
      <c r="BI21" s="67"/>
      <c r="BJ21" s="67"/>
      <c r="BK21" s="67"/>
    </row>
    <row r="22" spans="1:63" x14ac:dyDescent="0.2">
      <c r="A22" s="65" t="s">
        <v>159</v>
      </c>
      <c r="B22" s="65">
        <v>1</v>
      </c>
      <c r="C22" s="65">
        <v>1</v>
      </c>
      <c r="D22" s="65">
        <v>1</v>
      </c>
      <c r="E22" s="172"/>
      <c r="F22" s="65">
        <v>1</v>
      </c>
      <c r="G22" s="65">
        <v>1</v>
      </c>
      <c r="H22" s="65"/>
      <c r="I22" s="172"/>
      <c r="J22" s="65"/>
      <c r="K22" s="65"/>
      <c r="L22" s="65"/>
      <c r="M22" s="172"/>
      <c r="N22" s="65"/>
      <c r="O22" s="65"/>
      <c r="P22" s="65"/>
      <c r="Q22" s="172"/>
      <c r="R22" s="94">
        <v>1</v>
      </c>
      <c r="S22" s="72">
        <f t="shared" si="2"/>
        <v>0</v>
      </c>
      <c r="T22" s="93"/>
      <c r="U22" s="93"/>
      <c r="V22" s="93"/>
      <c r="W22" s="93"/>
      <c r="X22" s="93"/>
      <c r="Y22" s="67"/>
      <c r="Z22" s="67"/>
      <c r="AA22" s="67"/>
      <c r="AB22" s="67"/>
      <c r="AC22" s="67"/>
      <c r="AD22" s="67"/>
      <c r="AE22" s="67"/>
      <c r="AG22" s="65" t="s">
        <v>159</v>
      </c>
      <c r="AH22" s="65"/>
      <c r="AI22" s="65"/>
      <c r="AJ22" s="65"/>
      <c r="AK22" s="102"/>
      <c r="AL22" s="65"/>
      <c r="AM22" s="65"/>
      <c r="AN22" s="65"/>
      <c r="AO22" s="172"/>
      <c r="AP22" s="65"/>
      <c r="AQ22" s="65"/>
      <c r="AR22" s="65"/>
      <c r="AS22" s="102"/>
      <c r="AT22" s="65"/>
      <c r="AU22" s="65"/>
      <c r="AV22" s="65"/>
      <c r="AW22" s="102"/>
      <c r="AX22" s="94">
        <f t="shared" si="0"/>
        <v>0</v>
      </c>
      <c r="AY22" s="72">
        <f t="shared" si="1"/>
        <v>0</v>
      </c>
      <c r="AZ22" s="67"/>
      <c r="BA22" s="67"/>
      <c r="BB22" s="67"/>
      <c r="BC22" s="67"/>
      <c r="BD22" s="67"/>
      <c r="BE22" s="67"/>
      <c r="BF22" s="67"/>
      <c r="BG22" s="67"/>
      <c r="BH22" s="67"/>
      <c r="BI22" s="67"/>
      <c r="BJ22" s="67"/>
      <c r="BK22" s="67"/>
    </row>
    <row r="23" spans="1:63" x14ac:dyDescent="0.2">
      <c r="A23" s="65" t="s">
        <v>160</v>
      </c>
      <c r="B23" s="65">
        <v>1</v>
      </c>
      <c r="C23" s="65">
        <v>1</v>
      </c>
      <c r="D23" s="65">
        <v>1</v>
      </c>
      <c r="E23" s="172"/>
      <c r="F23" s="65">
        <v>1</v>
      </c>
      <c r="G23" s="65">
        <v>1</v>
      </c>
      <c r="H23" s="65"/>
      <c r="I23" s="172"/>
      <c r="J23" s="65"/>
      <c r="K23" s="65"/>
      <c r="L23" s="65"/>
      <c r="M23" s="172"/>
      <c r="N23" s="65"/>
      <c r="O23" s="65"/>
      <c r="P23" s="65"/>
      <c r="Q23" s="172"/>
      <c r="R23" s="94">
        <v>1</v>
      </c>
      <c r="S23" s="72">
        <f t="shared" si="2"/>
        <v>0</v>
      </c>
      <c r="T23" s="93"/>
      <c r="U23" s="93"/>
      <c r="V23" s="93"/>
      <c r="W23" s="93"/>
      <c r="X23" s="93"/>
      <c r="Y23" s="67"/>
      <c r="Z23" s="67"/>
      <c r="AA23" s="67"/>
      <c r="AB23" s="67"/>
      <c r="AC23" s="67"/>
      <c r="AD23" s="67"/>
      <c r="AE23" s="67"/>
      <c r="AG23" s="65" t="s">
        <v>160</v>
      </c>
      <c r="AH23" s="65"/>
      <c r="AI23" s="65"/>
      <c r="AJ23" s="65"/>
      <c r="AK23" s="102"/>
      <c r="AL23" s="65"/>
      <c r="AM23" s="65"/>
      <c r="AN23" s="65"/>
      <c r="AO23" s="172"/>
      <c r="AP23" s="65"/>
      <c r="AQ23" s="65"/>
      <c r="AR23" s="65"/>
      <c r="AS23" s="102"/>
      <c r="AT23" s="65"/>
      <c r="AU23" s="65"/>
      <c r="AV23" s="65"/>
      <c r="AW23" s="102"/>
      <c r="AX23" s="94">
        <f t="shared" si="0"/>
        <v>0</v>
      </c>
      <c r="AY23" s="72">
        <f t="shared" si="1"/>
        <v>0</v>
      </c>
      <c r="AZ23" s="67"/>
      <c r="BA23" s="67"/>
      <c r="BB23" s="67"/>
      <c r="BC23" s="67"/>
      <c r="BD23" s="67"/>
      <c r="BE23" s="67"/>
      <c r="BF23" s="67"/>
      <c r="BG23" s="67"/>
      <c r="BH23" s="67"/>
      <c r="BI23" s="67"/>
      <c r="BJ23" s="67"/>
      <c r="BK23" s="67"/>
    </row>
    <row r="24" spans="1:63" x14ac:dyDescent="0.2">
      <c r="A24" s="65" t="s">
        <v>161</v>
      </c>
      <c r="B24" s="65">
        <v>1</v>
      </c>
      <c r="C24" s="65">
        <v>1</v>
      </c>
      <c r="D24" s="65">
        <v>1</v>
      </c>
      <c r="E24" s="172"/>
      <c r="F24" s="65">
        <v>1</v>
      </c>
      <c r="G24" s="65">
        <v>1</v>
      </c>
      <c r="H24" s="65"/>
      <c r="I24" s="172"/>
      <c r="J24" s="65"/>
      <c r="K24" s="65"/>
      <c r="L24" s="65"/>
      <c r="M24" s="172"/>
      <c r="N24" s="65"/>
      <c r="O24" s="65"/>
      <c r="P24" s="65"/>
      <c r="Q24" s="172"/>
      <c r="R24" s="94">
        <v>1</v>
      </c>
      <c r="S24" s="72">
        <f t="shared" si="2"/>
        <v>0</v>
      </c>
      <c r="T24" s="93"/>
      <c r="U24" s="93"/>
      <c r="V24" s="93"/>
      <c r="W24" s="93"/>
      <c r="X24" s="93"/>
      <c r="Y24" s="67"/>
      <c r="Z24" s="67"/>
      <c r="AA24" s="67"/>
      <c r="AB24" s="67"/>
      <c r="AC24" s="67"/>
      <c r="AD24" s="67"/>
      <c r="AE24" s="67"/>
      <c r="AG24" s="65" t="s">
        <v>161</v>
      </c>
      <c r="AH24" s="65"/>
      <c r="AI24" s="65"/>
      <c r="AJ24" s="65"/>
      <c r="AK24" s="102"/>
      <c r="AL24" s="65"/>
      <c r="AM24" s="65"/>
      <c r="AN24" s="65"/>
      <c r="AO24" s="172"/>
      <c r="AP24" s="65"/>
      <c r="AQ24" s="65"/>
      <c r="AR24" s="65"/>
      <c r="AS24" s="102"/>
      <c r="AT24" s="65"/>
      <c r="AU24" s="65"/>
      <c r="AV24" s="65"/>
      <c r="AW24" s="102"/>
      <c r="AX24" s="94">
        <f t="shared" si="0"/>
        <v>0</v>
      </c>
      <c r="AY24" s="72">
        <f t="shared" si="1"/>
        <v>0</v>
      </c>
      <c r="AZ24" s="67"/>
      <c r="BA24" s="67"/>
      <c r="BB24" s="67"/>
      <c r="BC24" s="67"/>
      <c r="BD24" s="67"/>
      <c r="BE24" s="67"/>
      <c r="BF24" s="67"/>
      <c r="BG24" s="67"/>
      <c r="BH24" s="67"/>
      <c r="BI24" s="67"/>
      <c r="BJ24" s="67"/>
      <c r="BK24" s="67"/>
    </row>
    <row r="25" spans="1:63" x14ac:dyDescent="0.2">
      <c r="A25" s="65" t="s">
        <v>162</v>
      </c>
      <c r="B25" s="65">
        <v>1</v>
      </c>
      <c r="C25" s="65">
        <v>1</v>
      </c>
      <c r="D25" s="65">
        <v>1</v>
      </c>
      <c r="E25" s="172"/>
      <c r="F25" s="65">
        <v>1</v>
      </c>
      <c r="G25" s="65">
        <v>1</v>
      </c>
      <c r="H25" s="65"/>
      <c r="I25" s="172"/>
      <c r="J25" s="65"/>
      <c r="K25" s="65"/>
      <c r="L25" s="65"/>
      <c r="M25" s="172"/>
      <c r="N25" s="65"/>
      <c r="O25" s="65"/>
      <c r="P25" s="65"/>
      <c r="Q25" s="172"/>
      <c r="R25" s="94">
        <v>1</v>
      </c>
      <c r="S25" s="72">
        <f t="shared" si="2"/>
        <v>0</v>
      </c>
      <c r="T25" s="93"/>
      <c r="U25" s="93"/>
      <c r="V25" s="93"/>
      <c r="W25" s="93"/>
      <c r="X25" s="93"/>
      <c r="Y25" s="67"/>
      <c r="Z25" s="67"/>
      <c r="AA25" s="67"/>
      <c r="AB25" s="67"/>
      <c r="AC25" s="67"/>
      <c r="AD25" s="67"/>
      <c r="AE25" s="67"/>
      <c r="AG25" s="65" t="s">
        <v>162</v>
      </c>
      <c r="AH25" s="65"/>
      <c r="AI25" s="65"/>
      <c r="AJ25" s="65"/>
      <c r="AK25" s="102"/>
      <c r="AL25" s="65"/>
      <c r="AM25" s="65"/>
      <c r="AN25" s="65"/>
      <c r="AO25" s="172"/>
      <c r="AP25" s="65"/>
      <c r="AQ25" s="65"/>
      <c r="AR25" s="65"/>
      <c r="AS25" s="102"/>
      <c r="AT25" s="65"/>
      <c r="AU25" s="65"/>
      <c r="AV25" s="65"/>
      <c r="AW25" s="102"/>
      <c r="AX25" s="94">
        <f t="shared" si="0"/>
        <v>0</v>
      </c>
      <c r="AY25" s="72">
        <f t="shared" si="1"/>
        <v>0</v>
      </c>
      <c r="AZ25" s="67"/>
      <c r="BA25" s="67"/>
      <c r="BB25" s="67"/>
      <c r="BC25" s="67"/>
      <c r="BD25" s="67"/>
      <c r="BE25" s="67"/>
      <c r="BF25" s="67"/>
      <c r="BG25" s="67"/>
      <c r="BH25" s="67"/>
      <c r="BI25" s="67"/>
      <c r="BJ25" s="67"/>
      <c r="BK25" s="67"/>
    </row>
    <row r="26" spans="1:63" x14ac:dyDescent="0.2">
      <c r="A26" s="65" t="s">
        <v>163</v>
      </c>
      <c r="B26" s="65">
        <v>1</v>
      </c>
      <c r="C26" s="65">
        <v>1</v>
      </c>
      <c r="D26" s="65">
        <v>1</v>
      </c>
      <c r="E26" s="172"/>
      <c r="F26" s="65">
        <v>1</v>
      </c>
      <c r="G26" s="65">
        <v>1</v>
      </c>
      <c r="H26" s="65"/>
      <c r="I26" s="172"/>
      <c r="J26" s="65"/>
      <c r="K26" s="65"/>
      <c r="L26" s="65"/>
      <c r="M26" s="172"/>
      <c r="N26" s="65"/>
      <c r="O26" s="65"/>
      <c r="P26" s="65"/>
      <c r="Q26" s="172"/>
      <c r="R26" s="94">
        <v>1</v>
      </c>
      <c r="S26" s="72">
        <f t="shared" si="2"/>
        <v>0</v>
      </c>
      <c r="T26" s="93"/>
      <c r="U26" s="93"/>
      <c r="V26" s="93"/>
      <c r="W26" s="93"/>
      <c r="X26" s="93"/>
      <c r="Y26" s="67"/>
      <c r="Z26" s="67"/>
      <c r="AA26" s="67"/>
      <c r="AB26" s="67"/>
      <c r="AC26" s="67"/>
      <c r="AD26" s="67"/>
      <c r="AE26" s="67"/>
      <c r="AG26" s="65" t="s">
        <v>163</v>
      </c>
      <c r="AH26" s="65"/>
      <c r="AI26" s="65"/>
      <c r="AJ26" s="65"/>
      <c r="AK26" s="102"/>
      <c r="AL26" s="65"/>
      <c r="AM26" s="65"/>
      <c r="AN26" s="65"/>
      <c r="AO26" s="172"/>
      <c r="AP26" s="65"/>
      <c r="AQ26" s="65"/>
      <c r="AR26" s="65"/>
      <c r="AS26" s="102"/>
      <c r="AT26" s="65"/>
      <c r="AU26" s="65"/>
      <c r="AV26" s="65"/>
      <c r="AW26" s="102"/>
      <c r="AX26" s="94">
        <f t="shared" si="0"/>
        <v>0</v>
      </c>
      <c r="AY26" s="72">
        <f t="shared" si="1"/>
        <v>0</v>
      </c>
      <c r="AZ26" s="67"/>
      <c r="BA26" s="67"/>
      <c r="BB26" s="67"/>
      <c r="BC26" s="67"/>
      <c r="BD26" s="67"/>
      <c r="BE26" s="67"/>
      <c r="BF26" s="67"/>
      <c r="BG26" s="67"/>
      <c r="BH26" s="67"/>
      <c r="BI26" s="67"/>
      <c r="BJ26" s="67"/>
      <c r="BK26" s="67"/>
    </row>
    <row r="27" spans="1:63" x14ac:dyDescent="0.2">
      <c r="A27" s="65" t="s">
        <v>164</v>
      </c>
      <c r="B27" s="65">
        <v>1</v>
      </c>
      <c r="C27" s="65">
        <v>1</v>
      </c>
      <c r="D27" s="65">
        <v>1</v>
      </c>
      <c r="E27" s="172"/>
      <c r="F27" s="65">
        <v>1</v>
      </c>
      <c r="G27" s="65">
        <v>1</v>
      </c>
      <c r="H27" s="65"/>
      <c r="I27" s="172"/>
      <c r="J27" s="65"/>
      <c r="K27" s="65"/>
      <c r="L27" s="65"/>
      <c r="M27" s="172"/>
      <c r="N27" s="65"/>
      <c r="O27" s="65"/>
      <c r="P27" s="65"/>
      <c r="Q27" s="172"/>
      <c r="R27" s="94">
        <v>1</v>
      </c>
      <c r="S27" s="72">
        <f t="shared" si="2"/>
        <v>0</v>
      </c>
      <c r="T27" s="93"/>
      <c r="U27" s="93"/>
      <c r="V27" s="93"/>
      <c r="W27" s="93"/>
      <c r="X27" s="93"/>
      <c r="Y27" s="67"/>
      <c r="Z27" s="67"/>
      <c r="AA27" s="67"/>
      <c r="AB27" s="67"/>
      <c r="AC27" s="67"/>
      <c r="AD27" s="67"/>
      <c r="AE27" s="67"/>
      <c r="AG27" s="65" t="s">
        <v>164</v>
      </c>
      <c r="AH27" s="65"/>
      <c r="AI27" s="65"/>
      <c r="AJ27" s="65"/>
      <c r="AK27" s="102"/>
      <c r="AL27" s="65"/>
      <c r="AM27" s="65"/>
      <c r="AN27" s="65"/>
      <c r="AO27" s="172"/>
      <c r="AP27" s="65"/>
      <c r="AQ27" s="65"/>
      <c r="AR27" s="65"/>
      <c r="AS27" s="102"/>
      <c r="AT27" s="65"/>
      <c r="AU27" s="65"/>
      <c r="AV27" s="65"/>
      <c r="AW27" s="102"/>
      <c r="AX27" s="94">
        <f t="shared" si="0"/>
        <v>0</v>
      </c>
      <c r="AY27" s="72">
        <f t="shared" si="1"/>
        <v>0</v>
      </c>
      <c r="AZ27" s="67"/>
      <c r="BA27" s="67"/>
      <c r="BB27" s="67"/>
      <c r="BC27" s="67"/>
      <c r="BD27" s="67"/>
      <c r="BE27" s="67"/>
      <c r="BF27" s="67"/>
      <c r="BG27" s="67"/>
      <c r="BH27" s="67"/>
      <c r="BI27" s="67"/>
      <c r="BJ27" s="67"/>
      <c r="BK27" s="67"/>
    </row>
    <row r="28" spans="1:63" x14ac:dyDescent="0.2">
      <c r="A28" s="65" t="s">
        <v>165</v>
      </c>
      <c r="B28" s="65">
        <v>1</v>
      </c>
      <c r="C28" s="65">
        <v>1</v>
      </c>
      <c r="D28" s="65">
        <v>1</v>
      </c>
      <c r="E28" s="172"/>
      <c r="F28" s="65">
        <v>1</v>
      </c>
      <c r="G28" s="65">
        <v>1</v>
      </c>
      <c r="H28" s="65"/>
      <c r="I28" s="172"/>
      <c r="J28" s="65"/>
      <c r="K28" s="65"/>
      <c r="L28" s="65"/>
      <c r="M28" s="172"/>
      <c r="N28" s="65"/>
      <c r="O28" s="65"/>
      <c r="P28" s="65"/>
      <c r="Q28" s="172"/>
      <c r="R28" s="94">
        <v>1</v>
      </c>
      <c r="S28" s="72">
        <f t="shared" si="2"/>
        <v>0</v>
      </c>
      <c r="T28" s="93"/>
      <c r="U28" s="93"/>
      <c r="V28" s="93"/>
      <c r="W28" s="93"/>
      <c r="X28" s="93"/>
      <c r="Y28" s="67"/>
      <c r="Z28" s="67"/>
      <c r="AA28" s="67"/>
      <c r="AB28" s="67"/>
      <c r="AC28" s="67"/>
      <c r="AD28" s="67"/>
      <c r="AE28" s="67"/>
      <c r="AG28" s="65" t="s">
        <v>165</v>
      </c>
      <c r="AH28" s="65"/>
      <c r="AI28" s="65"/>
      <c r="AJ28" s="65"/>
      <c r="AK28" s="102"/>
      <c r="AL28" s="65"/>
      <c r="AM28" s="65"/>
      <c r="AN28" s="65"/>
      <c r="AO28" s="172"/>
      <c r="AP28" s="65"/>
      <c r="AQ28" s="65"/>
      <c r="AR28" s="65"/>
      <c r="AS28" s="102"/>
      <c r="AT28" s="65"/>
      <c r="AU28" s="65"/>
      <c r="AV28" s="65"/>
      <c r="AW28" s="102"/>
      <c r="AX28" s="94">
        <f t="shared" si="0"/>
        <v>0</v>
      </c>
      <c r="AY28" s="72">
        <f t="shared" si="1"/>
        <v>0</v>
      </c>
      <c r="AZ28" s="67"/>
      <c r="BA28" s="67"/>
      <c r="BB28" s="67"/>
      <c r="BC28" s="67"/>
      <c r="BD28" s="67"/>
      <c r="BE28" s="67"/>
      <c r="BF28" s="67"/>
      <c r="BG28" s="67"/>
      <c r="BH28" s="67"/>
      <c r="BI28" s="67"/>
      <c r="BJ28" s="67"/>
      <c r="BK28" s="67"/>
    </row>
    <row r="29" spans="1:63" x14ac:dyDescent="0.2">
      <c r="A29" s="65" t="s">
        <v>166</v>
      </c>
      <c r="B29" s="65">
        <v>1</v>
      </c>
      <c r="C29" s="65">
        <v>1</v>
      </c>
      <c r="D29" s="65">
        <v>1</v>
      </c>
      <c r="E29" s="172"/>
      <c r="F29" s="65">
        <v>1</v>
      </c>
      <c r="G29" s="65">
        <v>1</v>
      </c>
      <c r="H29" s="65"/>
      <c r="I29" s="172"/>
      <c r="J29" s="65"/>
      <c r="K29" s="65"/>
      <c r="L29" s="65"/>
      <c r="M29" s="172"/>
      <c r="N29" s="65"/>
      <c r="O29" s="65"/>
      <c r="P29" s="65"/>
      <c r="Q29" s="172"/>
      <c r="R29" s="94">
        <v>1</v>
      </c>
      <c r="S29" s="72">
        <f t="shared" si="2"/>
        <v>0</v>
      </c>
      <c r="T29" s="93"/>
      <c r="U29" s="93"/>
      <c r="V29" s="93"/>
      <c r="W29" s="93"/>
      <c r="X29" s="93"/>
      <c r="Y29" s="67"/>
      <c r="Z29" s="67"/>
      <c r="AA29" s="67"/>
      <c r="AB29" s="67"/>
      <c r="AC29" s="67"/>
      <c r="AD29" s="67"/>
      <c r="AE29" s="67"/>
      <c r="AG29" s="65" t="s">
        <v>166</v>
      </c>
      <c r="AH29" s="65"/>
      <c r="AI29" s="65"/>
      <c r="AJ29" s="65"/>
      <c r="AK29" s="102"/>
      <c r="AL29" s="65"/>
      <c r="AM29" s="65"/>
      <c r="AN29" s="65"/>
      <c r="AO29" s="172"/>
      <c r="AP29" s="65"/>
      <c r="AQ29" s="65"/>
      <c r="AR29" s="65"/>
      <c r="AS29" s="102"/>
      <c r="AT29" s="65"/>
      <c r="AU29" s="65"/>
      <c r="AV29" s="65"/>
      <c r="AW29" s="102"/>
      <c r="AX29" s="94">
        <f t="shared" si="0"/>
        <v>0</v>
      </c>
      <c r="AY29" s="72">
        <f t="shared" si="1"/>
        <v>0</v>
      </c>
      <c r="AZ29" s="67"/>
      <c r="BA29" s="67"/>
      <c r="BB29" s="67"/>
      <c r="BC29" s="67"/>
      <c r="BD29" s="67"/>
      <c r="BE29" s="67"/>
      <c r="BF29" s="67"/>
      <c r="BG29" s="67"/>
      <c r="BH29" s="67"/>
      <c r="BI29" s="67"/>
      <c r="BJ29" s="67"/>
      <c r="BK29" s="67"/>
    </row>
    <row r="30" spans="1:63" x14ac:dyDescent="0.2">
      <c r="A30" s="65" t="s">
        <v>167</v>
      </c>
      <c r="B30" s="65">
        <v>1</v>
      </c>
      <c r="C30" s="65">
        <v>1</v>
      </c>
      <c r="D30" s="65">
        <v>1</v>
      </c>
      <c r="E30" s="172"/>
      <c r="F30" s="65">
        <v>1</v>
      </c>
      <c r="G30" s="65">
        <v>1</v>
      </c>
      <c r="H30" s="65"/>
      <c r="I30" s="172"/>
      <c r="J30" s="65"/>
      <c r="K30" s="65"/>
      <c r="L30" s="65"/>
      <c r="M30" s="172"/>
      <c r="N30" s="65"/>
      <c r="O30" s="65"/>
      <c r="P30" s="65"/>
      <c r="Q30" s="172"/>
      <c r="R30" s="94">
        <v>1</v>
      </c>
      <c r="S30" s="72">
        <f t="shared" si="2"/>
        <v>0</v>
      </c>
      <c r="T30" s="93"/>
      <c r="U30" s="93"/>
      <c r="V30" s="93"/>
      <c r="W30" s="93"/>
      <c r="X30" s="93"/>
      <c r="Y30" s="67"/>
      <c r="Z30" s="67"/>
      <c r="AA30" s="67"/>
      <c r="AB30" s="67"/>
      <c r="AC30" s="67"/>
      <c r="AD30" s="67"/>
      <c r="AE30" s="67"/>
      <c r="AG30" s="65" t="s">
        <v>167</v>
      </c>
      <c r="AH30" s="65"/>
      <c r="AI30" s="65"/>
      <c r="AJ30" s="65"/>
      <c r="AK30" s="102"/>
      <c r="AL30" s="65"/>
      <c r="AM30" s="65"/>
      <c r="AN30" s="65"/>
      <c r="AO30" s="102"/>
      <c r="AP30" s="65"/>
      <c r="AQ30" s="65"/>
      <c r="AR30" s="65"/>
      <c r="AS30" s="102"/>
      <c r="AT30" s="65"/>
      <c r="AU30" s="65"/>
      <c r="AV30" s="65"/>
      <c r="AW30" s="102"/>
      <c r="AX30" s="94">
        <f t="shared" si="0"/>
        <v>0</v>
      </c>
      <c r="AY30" s="72">
        <f t="shared" si="1"/>
        <v>0</v>
      </c>
      <c r="AZ30" s="67"/>
      <c r="BA30" s="67"/>
      <c r="BB30" s="67"/>
      <c r="BC30" s="67"/>
      <c r="BD30" s="67"/>
      <c r="BE30" s="67"/>
      <c r="BF30" s="67"/>
      <c r="BG30" s="67"/>
      <c r="BH30" s="67"/>
      <c r="BI30" s="67"/>
      <c r="BJ30" s="67"/>
      <c r="BK30" s="67"/>
    </row>
    <row r="31" spans="1:63" x14ac:dyDescent="0.2">
      <c r="A31" s="69" t="s">
        <v>168</v>
      </c>
      <c r="B31" s="66">
        <f t="shared" ref="B31:Q31" si="3">SUM(B10:B30)</f>
        <v>20</v>
      </c>
      <c r="C31" s="66">
        <f t="shared" si="3"/>
        <v>20</v>
      </c>
      <c r="D31" s="66">
        <f t="shared" si="3"/>
        <v>20</v>
      </c>
      <c r="E31" s="103">
        <f t="shared" si="3"/>
        <v>8058653000</v>
      </c>
      <c r="F31" s="66">
        <f t="shared" si="3"/>
        <v>20</v>
      </c>
      <c r="G31" s="66">
        <f t="shared" si="3"/>
        <v>20</v>
      </c>
      <c r="H31" s="66">
        <f t="shared" si="3"/>
        <v>0</v>
      </c>
      <c r="I31" s="103">
        <f t="shared" si="3"/>
        <v>1322121000</v>
      </c>
      <c r="J31" s="66">
        <f t="shared" si="3"/>
        <v>0</v>
      </c>
      <c r="K31" s="66">
        <f t="shared" si="3"/>
        <v>0</v>
      </c>
      <c r="L31" s="66">
        <f t="shared" si="3"/>
        <v>0</v>
      </c>
      <c r="M31" s="103">
        <f t="shared" si="3"/>
        <v>0</v>
      </c>
      <c r="N31" s="66">
        <f t="shared" si="3"/>
        <v>0</v>
      </c>
      <c r="O31" s="66">
        <f t="shared" si="3"/>
        <v>0</v>
      </c>
      <c r="P31" s="66">
        <f t="shared" si="3"/>
        <v>0</v>
      </c>
      <c r="Q31" s="103">
        <f t="shared" si="3"/>
        <v>0</v>
      </c>
      <c r="R31" s="66">
        <f>SUM(R10:R30)</f>
        <v>20</v>
      </c>
      <c r="S31" s="173">
        <f>SUM(S10:S30)</f>
        <v>9380774000</v>
      </c>
      <c r="T31" s="66">
        <f t="shared" ref="T31:AE31" si="4">SUM(T10:T30)</f>
        <v>0</v>
      </c>
      <c r="U31" s="66">
        <f t="shared" si="4"/>
        <v>0</v>
      </c>
      <c r="V31" s="66">
        <f t="shared" si="4"/>
        <v>0</v>
      </c>
      <c r="W31" s="66">
        <f t="shared" si="4"/>
        <v>0</v>
      </c>
      <c r="X31" s="66">
        <f t="shared" si="4"/>
        <v>0</v>
      </c>
      <c r="Y31" s="66">
        <f t="shared" si="4"/>
        <v>0</v>
      </c>
      <c r="Z31" s="66">
        <f t="shared" si="4"/>
        <v>0</v>
      </c>
      <c r="AA31" s="66">
        <f t="shared" si="4"/>
        <v>0</v>
      </c>
      <c r="AB31" s="66">
        <f t="shared" si="4"/>
        <v>0</v>
      </c>
      <c r="AC31" s="66">
        <f t="shared" si="4"/>
        <v>0</v>
      </c>
      <c r="AD31" s="66">
        <f t="shared" si="4"/>
        <v>0</v>
      </c>
      <c r="AE31" s="66">
        <f t="shared" si="4"/>
        <v>0</v>
      </c>
      <c r="AG31" s="69" t="s">
        <v>168</v>
      </c>
      <c r="AH31" s="66">
        <f t="shared" ref="AH31:BK31" si="5">SUM(AH10:AH30)</f>
        <v>0</v>
      </c>
      <c r="AI31" s="66">
        <f t="shared" si="5"/>
        <v>0</v>
      </c>
      <c r="AJ31" s="66">
        <f t="shared" si="5"/>
        <v>0</v>
      </c>
      <c r="AK31" s="103">
        <f>SUM(AK10:AK30)</f>
        <v>0</v>
      </c>
      <c r="AL31" s="66">
        <f t="shared" si="5"/>
        <v>0</v>
      </c>
      <c r="AM31" s="66">
        <f t="shared" si="5"/>
        <v>0</v>
      </c>
      <c r="AN31" s="66">
        <f t="shared" si="5"/>
        <v>0</v>
      </c>
      <c r="AO31" s="103">
        <f>SUM(AO10:AO30)</f>
        <v>0</v>
      </c>
      <c r="AP31" s="66">
        <f t="shared" si="5"/>
        <v>0</v>
      </c>
      <c r="AQ31" s="66">
        <f t="shared" si="5"/>
        <v>0</v>
      </c>
      <c r="AR31" s="66">
        <f t="shared" si="5"/>
        <v>0</v>
      </c>
      <c r="AS31" s="103">
        <f t="shared" si="5"/>
        <v>0</v>
      </c>
      <c r="AT31" s="66">
        <f t="shared" si="5"/>
        <v>0</v>
      </c>
      <c r="AU31" s="66">
        <f t="shared" si="5"/>
        <v>0</v>
      </c>
      <c r="AV31" s="66">
        <f t="shared" si="5"/>
        <v>0</v>
      </c>
      <c r="AW31" s="103">
        <f t="shared" si="5"/>
        <v>0</v>
      </c>
      <c r="AX31" s="95">
        <f t="shared" si="5"/>
        <v>0</v>
      </c>
      <c r="AY31" s="73">
        <f t="shared" si="5"/>
        <v>0</v>
      </c>
      <c r="AZ31" s="66">
        <f t="shared" si="5"/>
        <v>0</v>
      </c>
      <c r="BA31" s="66">
        <f t="shared" si="5"/>
        <v>0</v>
      </c>
      <c r="BB31" s="66">
        <f t="shared" si="5"/>
        <v>0</v>
      </c>
      <c r="BC31" s="66">
        <f t="shared" si="5"/>
        <v>0</v>
      </c>
      <c r="BD31" s="66">
        <f t="shared" si="5"/>
        <v>0</v>
      </c>
      <c r="BE31" s="66">
        <f t="shared" si="5"/>
        <v>0</v>
      </c>
      <c r="BF31" s="66">
        <f t="shared" si="5"/>
        <v>0</v>
      </c>
      <c r="BG31" s="66">
        <f t="shared" si="5"/>
        <v>0</v>
      </c>
      <c r="BH31" s="66">
        <f t="shared" si="5"/>
        <v>0</v>
      </c>
      <c r="BI31" s="66">
        <f t="shared" si="5"/>
        <v>0</v>
      </c>
      <c r="BJ31" s="66">
        <f t="shared" si="5"/>
        <v>0</v>
      </c>
      <c r="BK31" s="66">
        <f t="shared" si="5"/>
        <v>0</v>
      </c>
    </row>
    <row r="36" spans="1:63" x14ac:dyDescent="0.2">
      <c r="U36" s="174"/>
    </row>
    <row r="37" spans="1:63" ht="31.5" customHeight="1" x14ac:dyDescent="0.2">
      <c r="A37" s="175" t="s">
        <v>128</v>
      </c>
      <c r="B37" s="450" t="s">
        <v>422</v>
      </c>
      <c r="C37" s="451"/>
      <c r="D37" s="451"/>
      <c r="E37" s="451"/>
      <c r="F37" s="451"/>
      <c r="G37" s="451"/>
      <c r="H37" s="451"/>
      <c r="I37" s="451"/>
      <c r="J37" s="451"/>
      <c r="K37" s="451"/>
      <c r="L37" s="451"/>
      <c r="M37" s="451"/>
      <c r="N37" s="451"/>
      <c r="O37" s="451"/>
      <c r="P37" s="451"/>
      <c r="Q37" s="451"/>
      <c r="R37" s="451"/>
      <c r="S37" s="451"/>
      <c r="T37" s="451"/>
      <c r="U37" s="451"/>
      <c r="V37" s="451"/>
      <c r="W37" s="451"/>
      <c r="X37" s="451"/>
      <c r="Y37" s="451"/>
      <c r="Z37" s="451"/>
      <c r="AA37" s="451"/>
      <c r="AB37" s="451"/>
      <c r="AC37" s="451"/>
      <c r="AD37" s="451"/>
      <c r="AE37" s="451"/>
      <c r="AF37" s="451"/>
      <c r="AG37" s="451"/>
      <c r="AH37" s="451"/>
      <c r="AI37" s="451"/>
      <c r="AJ37" s="451"/>
      <c r="AK37" s="451"/>
      <c r="AL37" s="451"/>
      <c r="AM37" s="451"/>
      <c r="AN37" s="451"/>
      <c r="AO37" s="451"/>
      <c r="AP37" s="451"/>
      <c r="AQ37" s="451"/>
      <c r="AR37" s="451"/>
      <c r="AS37" s="451"/>
      <c r="AT37" s="451"/>
      <c r="AU37" s="451"/>
      <c r="AV37" s="451"/>
      <c r="AW37" s="451"/>
      <c r="AX37" s="451"/>
      <c r="AY37" s="451"/>
      <c r="AZ37" s="451"/>
      <c r="BA37" s="451"/>
      <c r="BB37" s="451"/>
      <c r="BC37" s="451"/>
      <c r="BD37" s="451"/>
      <c r="BE37" s="451"/>
      <c r="BF37" s="451"/>
      <c r="BG37" s="451"/>
      <c r="BH37" s="451"/>
      <c r="BI37" s="451"/>
      <c r="BJ37" s="451"/>
      <c r="BK37" s="451"/>
    </row>
    <row r="38" spans="1:63" ht="30" customHeight="1" x14ac:dyDescent="0.2">
      <c r="A38" s="452" t="s">
        <v>129</v>
      </c>
      <c r="B38" s="176" t="s">
        <v>20</v>
      </c>
      <c r="C38" s="176" t="s">
        <v>21</v>
      </c>
      <c r="D38" s="451" t="s">
        <v>22</v>
      </c>
      <c r="E38" s="454"/>
      <c r="F38" s="176" t="s">
        <v>23</v>
      </c>
      <c r="G38" s="176" t="s">
        <v>24</v>
      </c>
      <c r="H38" s="451" t="s">
        <v>25</v>
      </c>
      <c r="I38" s="454"/>
      <c r="J38" s="176" t="s">
        <v>26</v>
      </c>
      <c r="K38" s="176" t="s">
        <v>27</v>
      </c>
      <c r="L38" s="451" t="s">
        <v>28</v>
      </c>
      <c r="M38" s="454"/>
      <c r="N38" s="176" t="s">
        <v>29</v>
      </c>
      <c r="O38" s="176" t="s">
        <v>30</v>
      </c>
      <c r="P38" s="451" t="s">
        <v>31</v>
      </c>
      <c r="Q38" s="454"/>
      <c r="R38" s="451" t="s">
        <v>130</v>
      </c>
      <c r="S38" s="454"/>
      <c r="T38" s="451" t="s">
        <v>131</v>
      </c>
      <c r="U38" s="455"/>
      <c r="V38" s="455"/>
      <c r="W38" s="455"/>
      <c r="X38" s="455"/>
      <c r="Y38" s="454"/>
      <c r="Z38" s="451" t="s">
        <v>132</v>
      </c>
      <c r="AA38" s="455"/>
      <c r="AB38" s="455"/>
      <c r="AC38" s="455"/>
      <c r="AD38" s="455"/>
      <c r="AE38" s="454"/>
      <c r="AF38" s="178"/>
      <c r="AG38" s="452" t="s">
        <v>129</v>
      </c>
      <c r="AH38" s="176" t="s">
        <v>20</v>
      </c>
      <c r="AI38" s="176" t="s">
        <v>21</v>
      </c>
      <c r="AJ38" s="451" t="s">
        <v>22</v>
      </c>
      <c r="AK38" s="454"/>
      <c r="AL38" s="176" t="s">
        <v>23</v>
      </c>
      <c r="AM38" s="176" t="s">
        <v>24</v>
      </c>
      <c r="AN38" s="451" t="s">
        <v>25</v>
      </c>
      <c r="AO38" s="454"/>
      <c r="AP38" s="176" t="s">
        <v>26</v>
      </c>
      <c r="AQ38" s="176" t="s">
        <v>27</v>
      </c>
      <c r="AR38" s="451" t="s">
        <v>28</v>
      </c>
      <c r="AS38" s="454"/>
      <c r="AT38" s="176" t="s">
        <v>29</v>
      </c>
      <c r="AU38" s="176" t="s">
        <v>30</v>
      </c>
      <c r="AV38" s="451" t="s">
        <v>31</v>
      </c>
      <c r="AW38" s="454"/>
      <c r="AX38" s="451" t="s">
        <v>130</v>
      </c>
      <c r="AY38" s="454"/>
      <c r="AZ38" s="451" t="s">
        <v>131</v>
      </c>
      <c r="BA38" s="455"/>
      <c r="BB38" s="455"/>
      <c r="BC38" s="455"/>
      <c r="BD38" s="455"/>
      <c r="BE38" s="454"/>
      <c r="BF38" s="451" t="s">
        <v>132</v>
      </c>
      <c r="BG38" s="455"/>
      <c r="BH38" s="455"/>
      <c r="BI38" s="455"/>
      <c r="BJ38" s="455"/>
      <c r="BK38" s="454"/>
    </row>
    <row r="39" spans="1:63" ht="36" customHeight="1" x14ac:dyDescent="0.2">
      <c r="A39" s="453"/>
      <c r="B39" s="177" t="s">
        <v>133</v>
      </c>
      <c r="C39" s="177" t="s">
        <v>133</v>
      </c>
      <c r="D39" s="177" t="s">
        <v>133</v>
      </c>
      <c r="E39" s="177" t="s">
        <v>134</v>
      </c>
      <c r="F39" s="177" t="s">
        <v>133</v>
      </c>
      <c r="G39" s="177" t="s">
        <v>133</v>
      </c>
      <c r="H39" s="177" t="s">
        <v>133</v>
      </c>
      <c r="I39" s="177" t="s">
        <v>134</v>
      </c>
      <c r="J39" s="177" t="s">
        <v>133</v>
      </c>
      <c r="K39" s="177" t="s">
        <v>133</v>
      </c>
      <c r="L39" s="177" t="s">
        <v>133</v>
      </c>
      <c r="M39" s="177" t="s">
        <v>134</v>
      </c>
      <c r="N39" s="177" t="s">
        <v>133</v>
      </c>
      <c r="O39" s="177" t="s">
        <v>133</v>
      </c>
      <c r="P39" s="177" t="s">
        <v>133</v>
      </c>
      <c r="Q39" s="177" t="s">
        <v>134</v>
      </c>
      <c r="R39" s="177" t="s">
        <v>133</v>
      </c>
      <c r="S39" s="177" t="s">
        <v>134</v>
      </c>
      <c r="T39" s="179" t="s">
        <v>135</v>
      </c>
      <c r="U39" s="179" t="s">
        <v>136</v>
      </c>
      <c r="V39" s="179" t="s">
        <v>137</v>
      </c>
      <c r="W39" s="179" t="s">
        <v>138</v>
      </c>
      <c r="X39" s="180" t="s">
        <v>139</v>
      </c>
      <c r="Y39" s="179" t="s">
        <v>140</v>
      </c>
      <c r="Z39" s="177" t="s">
        <v>141</v>
      </c>
      <c r="AA39" s="181" t="s">
        <v>142</v>
      </c>
      <c r="AB39" s="177" t="s">
        <v>143</v>
      </c>
      <c r="AC39" s="177" t="s">
        <v>144</v>
      </c>
      <c r="AD39" s="177" t="s">
        <v>145</v>
      </c>
      <c r="AE39" s="177" t="s">
        <v>146</v>
      </c>
      <c r="AF39" s="178"/>
      <c r="AG39" s="453"/>
      <c r="AH39" s="177" t="s">
        <v>133</v>
      </c>
      <c r="AI39" s="177" t="s">
        <v>133</v>
      </c>
      <c r="AJ39" s="177" t="s">
        <v>133</v>
      </c>
      <c r="AK39" s="177" t="s">
        <v>134</v>
      </c>
      <c r="AL39" s="177" t="s">
        <v>133</v>
      </c>
      <c r="AM39" s="177" t="s">
        <v>133</v>
      </c>
      <c r="AN39" s="177" t="s">
        <v>133</v>
      </c>
      <c r="AO39" s="177" t="s">
        <v>134</v>
      </c>
      <c r="AP39" s="177" t="s">
        <v>133</v>
      </c>
      <c r="AQ39" s="177" t="s">
        <v>133</v>
      </c>
      <c r="AR39" s="177" t="s">
        <v>133</v>
      </c>
      <c r="AS39" s="177" t="s">
        <v>134</v>
      </c>
      <c r="AT39" s="177" t="s">
        <v>133</v>
      </c>
      <c r="AU39" s="177" t="s">
        <v>133</v>
      </c>
      <c r="AV39" s="177" t="s">
        <v>133</v>
      </c>
      <c r="AW39" s="177" t="s">
        <v>134</v>
      </c>
      <c r="AX39" s="177" t="s">
        <v>133</v>
      </c>
      <c r="AY39" s="177" t="s">
        <v>134</v>
      </c>
      <c r="AZ39" s="179" t="s">
        <v>135</v>
      </c>
      <c r="BA39" s="179" t="s">
        <v>136</v>
      </c>
      <c r="BB39" s="179" t="s">
        <v>137</v>
      </c>
      <c r="BC39" s="179" t="s">
        <v>138</v>
      </c>
      <c r="BD39" s="180" t="s">
        <v>139</v>
      </c>
      <c r="BE39" s="179" t="s">
        <v>140</v>
      </c>
      <c r="BF39" s="182" t="s">
        <v>141</v>
      </c>
      <c r="BG39" s="183" t="s">
        <v>142</v>
      </c>
      <c r="BH39" s="182" t="s">
        <v>143</v>
      </c>
      <c r="BI39" s="182" t="s">
        <v>144</v>
      </c>
      <c r="BJ39" s="182" t="s">
        <v>145</v>
      </c>
      <c r="BK39" s="182" t="s">
        <v>146</v>
      </c>
    </row>
    <row r="40" spans="1:63" ht="15" x14ac:dyDescent="0.2">
      <c r="A40" s="65" t="s">
        <v>147</v>
      </c>
      <c r="B40" s="22">
        <v>50</v>
      </c>
      <c r="C40" s="22">
        <v>70</v>
      </c>
      <c r="D40" s="22">
        <v>80</v>
      </c>
      <c r="E40" s="172">
        <v>498123000</v>
      </c>
      <c r="F40" s="22">
        <v>90</v>
      </c>
      <c r="G40" s="22">
        <v>93</v>
      </c>
      <c r="H40" s="184"/>
      <c r="I40" s="102"/>
      <c r="J40" s="184"/>
      <c r="K40" s="184"/>
      <c r="L40" s="184"/>
      <c r="M40" s="102"/>
      <c r="N40" s="184"/>
      <c r="O40" s="22"/>
      <c r="P40" s="2"/>
      <c r="Q40" s="102"/>
      <c r="R40" s="94">
        <f>B40+C40+D40+F40+G40+H40+J40+K40+L40+N40+O40+P40</f>
        <v>383</v>
      </c>
      <c r="S40" s="72">
        <f>+E40+I40+M40+Q40</f>
        <v>498123000</v>
      </c>
      <c r="T40" s="93"/>
      <c r="U40" s="93"/>
      <c r="V40" s="93"/>
      <c r="W40" s="93"/>
      <c r="X40" s="93"/>
      <c r="Y40" s="67"/>
      <c r="Z40" s="67"/>
      <c r="AA40" s="67"/>
      <c r="AB40" s="67"/>
      <c r="AC40" s="67"/>
      <c r="AD40" s="67"/>
      <c r="AE40" s="68"/>
      <c r="AG40" s="65" t="s">
        <v>147</v>
      </c>
      <c r="AH40" s="65"/>
      <c r="AI40" s="65"/>
      <c r="AJ40" s="65"/>
      <c r="AK40" s="102"/>
      <c r="AL40" s="52"/>
      <c r="AM40" s="52"/>
      <c r="AN40" s="52"/>
      <c r="AO40" s="102"/>
      <c r="AP40" s="65"/>
      <c r="AQ40" s="65"/>
      <c r="AR40" s="185"/>
      <c r="AS40" s="172"/>
      <c r="AT40" s="65"/>
      <c r="AU40" s="65"/>
      <c r="AV40" s="65"/>
      <c r="AW40" s="102"/>
      <c r="AX40" s="94">
        <f t="shared" ref="AX40:AX60" si="6">AH40+AI40+AJ40+AL40+AM40+AN40+AP40+AQ40+AR40+AT40+AU40+AV40</f>
        <v>0</v>
      </c>
      <c r="AY40" s="72">
        <f>+AK40+AO40+AS40+AW40</f>
        <v>0</v>
      </c>
      <c r="AZ40" s="67"/>
      <c r="BA40" s="67"/>
      <c r="BB40" s="67"/>
      <c r="BC40" s="67"/>
      <c r="BD40" s="67"/>
      <c r="BE40" s="67"/>
      <c r="BF40" s="67"/>
      <c r="BG40" s="67"/>
      <c r="BH40" s="67"/>
      <c r="BI40" s="67"/>
      <c r="BJ40" s="67"/>
      <c r="BK40" s="68"/>
    </row>
    <row r="41" spans="1:63" x14ac:dyDescent="0.2">
      <c r="A41" s="65" t="s">
        <v>148</v>
      </c>
      <c r="B41" s="65"/>
      <c r="C41" s="65"/>
      <c r="D41" s="65"/>
      <c r="E41" s="172"/>
      <c r="F41" s="52"/>
      <c r="G41" s="52"/>
      <c r="H41" s="52"/>
      <c r="I41" s="52"/>
      <c r="J41" s="52"/>
      <c r="K41" s="52"/>
      <c r="L41" s="52"/>
      <c r="M41" s="52"/>
      <c r="N41" s="52"/>
      <c r="O41" s="52"/>
      <c r="P41" s="52"/>
      <c r="Q41" s="102"/>
      <c r="R41" s="94">
        <v>1</v>
      </c>
      <c r="S41" s="72">
        <f t="shared" ref="S41:S60" si="7">+E41+I41+M41+Q41</f>
        <v>0</v>
      </c>
      <c r="T41" s="93"/>
      <c r="U41" s="93"/>
      <c r="V41" s="93"/>
      <c r="W41" s="93"/>
      <c r="X41" s="93"/>
      <c r="Y41" s="67"/>
      <c r="Z41" s="67"/>
      <c r="AA41" s="67"/>
      <c r="AB41" s="67"/>
      <c r="AC41" s="67"/>
      <c r="AD41" s="67"/>
      <c r="AE41" s="67"/>
      <c r="AG41" s="65" t="s">
        <v>148</v>
      </c>
      <c r="AH41" s="52"/>
      <c r="AI41" s="52"/>
      <c r="AJ41" s="65"/>
      <c r="AK41" s="102"/>
      <c r="AL41" s="52"/>
      <c r="AM41" s="52"/>
      <c r="AN41" s="52"/>
      <c r="AO41" s="102"/>
      <c r="AP41" s="52"/>
      <c r="AQ41" s="185"/>
      <c r="AR41" s="185"/>
      <c r="AS41" s="102"/>
      <c r="AT41" s="185"/>
      <c r="AU41" s="185"/>
      <c r="AV41" s="65"/>
      <c r="AW41" s="102"/>
      <c r="AX41" s="94">
        <f t="shared" si="6"/>
        <v>0</v>
      </c>
      <c r="AY41" s="72">
        <f t="shared" ref="AY41:AY60" si="8">+AK41+AO41+AS41+AW41</f>
        <v>0</v>
      </c>
      <c r="AZ41" s="67"/>
      <c r="BA41" s="67"/>
      <c r="BB41" s="67"/>
      <c r="BC41" s="67"/>
      <c r="BD41" s="67"/>
      <c r="BE41" s="67"/>
      <c r="BF41" s="67"/>
      <c r="BG41" s="67"/>
      <c r="BH41" s="67"/>
      <c r="BI41" s="67"/>
      <c r="BJ41" s="67"/>
      <c r="BK41" s="67"/>
    </row>
    <row r="42" spans="1:63" x14ac:dyDescent="0.2">
      <c r="A42" s="65" t="s">
        <v>149</v>
      </c>
      <c r="B42" s="65"/>
      <c r="C42" s="65"/>
      <c r="D42" s="65"/>
      <c r="E42" s="172"/>
      <c r="F42" s="186"/>
      <c r="G42" s="186"/>
      <c r="H42" s="186"/>
      <c r="I42" s="186"/>
      <c r="J42" s="186"/>
      <c r="K42" s="186"/>
      <c r="L42" s="186"/>
      <c r="M42" s="186"/>
      <c r="N42" s="186"/>
      <c r="O42" s="186"/>
      <c r="P42" s="186"/>
      <c r="Q42" s="102"/>
      <c r="R42" s="94">
        <v>1</v>
      </c>
      <c r="S42" s="72">
        <f t="shared" si="7"/>
        <v>0</v>
      </c>
      <c r="T42" s="93"/>
      <c r="U42" s="93"/>
      <c r="V42" s="93"/>
      <c r="W42" s="93"/>
      <c r="X42" s="93"/>
      <c r="Y42" s="67"/>
      <c r="Z42" s="67"/>
      <c r="AA42" s="67"/>
      <c r="AB42" s="67"/>
      <c r="AC42" s="67"/>
      <c r="AD42" s="67"/>
      <c r="AE42" s="67"/>
      <c r="AG42" s="65" t="s">
        <v>149</v>
      </c>
      <c r="AH42" s="52"/>
      <c r="AI42" s="52"/>
      <c r="AJ42" s="65"/>
      <c r="AK42" s="102"/>
      <c r="AL42" s="52"/>
      <c r="AM42" s="52"/>
      <c r="AN42" s="52"/>
      <c r="AO42" s="102"/>
      <c r="AP42" s="52"/>
      <c r="AQ42" s="185"/>
      <c r="AR42" s="185"/>
      <c r="AS42" s="102"/>
      <c r="AT42" s="185"/>
      <c r="AU42" s="185"/>
      <c r="AV42" s="65"/>
      <c r="AW42" s="102"/>
      <c r="AX42" s="94">
        <f t="shared" si="6"/>
        <v>0</v>
      </c>
      <c r="AY42" s="72">
        <f t="shared" si="8"/>
        <v>0</v>
      </c>
      <c r="AZ42" s="67"/>
      <c r="BA42" s="67"/>
      <c r="BB42" s="67"/>
      <c r="BC42" s="67"/>
      <c r="BD42" s="67"/>
      <c r="BE42" s="67"/>
      <c r="BF42" s="67"/>
      <c r="BG42" s="67"/>
      <c r="BH42" s="67"/>
      <c r="BI42" s="67"/>
      <c r="BJ42" s="67"/>
      <c r="BK42" s="67"/>
    </row>
    <row r="43" spans="1:63" x14ac:dyDescent="0.2">
      <c r="A43" s="65" t="s">
        <v>150</v>
      </c>
      <c r="B43" s="65"/>
      <c r="C43" s="65"/>
      <c r="D43" s="65"/>
      <c r="E43" s="172"/>
      <c r="F43" s="186"/>
      <c r="G43" s="186"/>
      <c r="H43" s="186"/>
      <c r="I43" s="186"/>
      <c r="J43" s="186"/>
      <c r="K43" s="186"/>
      <c r="L43" s="186"/>
      <c r="M43" s="186"/>
      <c r="N43" s="186"/>
      <c r="O43" s="186"/>
      <c r="P43" s="186"/>
      <c r="Q43" s="102"/>
      <c r="R43" s="94">
        <v>1</v>
      </c>
      <c r="S43" s="72">
        <f t="shared" si="7"/>
        <v>0</v>
      </c>
      <c r="T43" s="93"/>
      <c r="U43" s="93"/>
      <c r="V43" s="93"/>
      <c r="W43" s="93"/>
      <c r="X43" s="93"/>
      <c r="Y43" s="67"/>
      <c r="Z43" s="67"/>
      <c r="AA43" s="67"/>
      <c r="AB43" s="67"/>
      <c r="AC43" s="67"/>
      <c r="AD43" s="67"/>
      <c r="AE43" s="67"/>
      <c r="AG43" s="65" t="s">
        <v>150</v>
      </c>
      <c r="AH43" s="52"/>
      <c r="AI43" s="52"/>
      <c r="AJ43" s="65"/>
      <c r="AK43" s="102"/>
      <c r="AL43" s="52"/>
      <c r="AM43" s="52"/>
      <c r="AN43" s="52"/>
      <c r="AO43" s="102"/>
      <c r="AP43" s="52"/>
      <c r="AQ43" s="185"/>
      <c r="AR43" s="185"/>
      <c r="AS43" s="102"/>
      <c r="AT43" s="185"/>
      <c r="AU43" s="185"/>
      <c r="AV43" s="65"/>
      <c r="AW43" s="102"/>
      <c r="AX43" s="94">
        <f t="shared" si="6"/>
        <v>0</v>
      </c>
      <c r="AY43" s="72">
        <f t="shared" si="8"/>
        <v>0</v>
      </c>
      <c r="AZ43" s="67"/>
      <c r="BA43" s="67"/>
      <c r="BB43" s="67"/>
      <c r="BC43" s="67"/>
      <c r="BD43" s="67"/>
      <c r="BE43" s="67"/>
      <c r="BF43" s="67"/>
      <c r="BG43" s="67"/>
      <c r="BH43" s="67"/>
      <c r="BI43" s="67"/>
      <c r="BJ43" s="67"/>
      <c r="BK43" s="67"/>
    </row>
    <row r="44" spans="1:63" x14ac:dyDescent="0.2">
      <c r="A44" s="65" t="s">
        <v>151</v>
      </c>
      <c r="B44" s="65"/>
      <c r="C44" s="65"/>
      <c r="D44" s="65"/>
      <c r="E44" s="172"/>
      <c r="F44" s="186"/>
      <c r="G44" s="186"/>
      <c r="H44" s="186"/>
      <c r="I44" s="186"/>
      <c r="J44" s="186"/>
      <c r="K44" s="186"/>
      <c r="L44" s="186"/>
      <c r="M44" s="186"/>
      <c r="N44" s="186"/>
      <c r="O44" s="186"/>
      <c r="P44" s="186"/>
      <c r="Q44" s="102"/>
      <c r="R44" s="94">
        <v>1</v>
      </c>
      <c r="S44" s="72">
        <f t="shared" si="7"/>
        <v>0</v>
      </c>
      <c r="T44" s="93"/>
      <c r="U44" s="93"/>
      <c r="V44" s="93"/>
      <c r="W44" s="93"/>
      <c r="X44" s="93"/>
      <c r="Y44" s="67"/>
      <c r="Z44" s="67"/>
      <c r="AA44" s="67"/>
      <c r="AB44" s="67"/>
      <c r="AC44" s="67"/>
      <c r="AD44" s="67"/>
      <c r="AE44" s="67"/>
      <c r="AG44" s="65" t="s">
        <v>151</v>
      </c>
      <c r="AH44" s="52"/>
      <c r="AI44" s="52"/>
      <c r="AJ44" s="65"/>
      <c r="AK44" s="102"/>
      <c r="AL44" s="52"/>
      <c r="AM44" s="52"/>
      <c r="AN44" s="52"/>
      <c r="AO44" s="102"/>
      <c r="AP44" s="52"/>
      <c r="AQ44" s="185"/>
      <c r="AR44" s="185"/>
      <c r="AS44" s="102"/>
      <c r="AT44" s="185"/>
      <c r="AU44" s="185"/>
      <c r="AV44" s="65"/>
      <c r="AW44" s="102"/>
      <c r="AX44" s="94">
        <f t="shared" si="6"/>
        <v>0</v>
      </c>
      <c r="AY44" s="72">
        <f t="shared" si="8"/>
        <v>0</v>
      </c>
      <c r="AZ44" s="67"/>
      <c r="BA44" s="67"/>
      <c r="BB44" s="67"/>
      <c r="BC44" s="67"/>
      <c r="BD44" s="67"/>
      <c r="BE44" s="67"/>
      <c r="BF44" s="67"/>
      <c r="BG44" s="67"/>
      <c r="BH44" s="67"/>
      <c r="BI44" s="67"/>
      <c r="BJ44" s="67"/>
      <c r="BK44" s="67"/>
    </row>
    <row r="45" spans="1:63" x14ac:dyDescent="0.2">
      <c r="A45" s="65" t="s">
        <v>152</v>
      </c>
      <c r="B45" s="65"/>
      <c r="C45" s="65"/>
      <c r="D45" s="65"/>
      <c r="E45" s="172"/>
      <c r="F45" s="186"/>
      <c r="G45" s="186"/>
      <c r="H45" s="186"/>
      <c r="I45" s="186"/>
      <c r="J45" s="186"/>
      <c r="K45" s="186"/>
      <c r="L45" s="186"/>
      <c r="M45" s="186"/>
      <c r="N45" s="186"/>
      <c r="O45" s="186"/>
      <c r="P45" s="186"/>
      <c r="Q45" s="102"/>
      <c r="R45" s="94">
        <v>1</v>
      </c>
      <c r="S45" s="72">
        <f t="shared" si="7"/>
        <v>0</v>
      </c>
      <c r="T45" s="93"/>
      <c r="U45" s="93"/>
      <c r="V45" s="93"/>
      <c r="W45" s="93"/>
      <c r="X45" s="93"/>
      <c r="Y45" s="67"/>
      <c r="Z45" s="67"/>
      <c r="AA45" s="67"/>
      <c r="AB45" s="67"/>
      <c r="AC45" s="67"/>
      <c r="AD45" s="67"/>
      <c r="AE45" s="67"/>
      <c r="AG45" s="65" t="s">
        <v>152</v>
      </c>
      <c r="AH45" s="52"/>
      <c r="AI45" s="52"/>
      <c r="AJ45" s="65"/>
      <c r="AK45" s="102"/>
      <c r="AL45" s="52"/>
      <c r="AM45" s="52"/>
      <c r="AN45" s="52"/>
      <c r="AO45" s="102"/>
      <c r="AP45" s="52"/>
      <c r="AQ45" s="185"/>
      <c r="AR45" s="185"/>
      <c r="AS45" s="102"/>
      <c r="AT45" s="185"/>
      <c r="AU45" s="185"/>
      <c r="AV45" s="65"/>
      <c r="AW45" s="102"/>
      <c r="AX45" s="94">
        <f t="shared" si="6"/>
        <v>0</v>
      </c>
      <c r="AY45" s="72">
        <f t="shared" si="8"/>
        <v>0</v>
      </c>
      <c r="AZ45" s="67"/>
      <c r="BA45" s="67"/>
      <c r="BB45" s="67"/>
      <c r="BC45" s="67"/>
      <c r="BD45" s="67"/>
      <c r="BE45" s="67"/>
      <c r="BF45" s="67"/>
      <c r="BG45" s="67"/>
      <c r="BH45" s="67"/>
      <c r="BI45" s="67"/>
      <c r="BJ45" s="67"/>
      <c r="BK45" s="67"/>
    </row>
    <row r="46" spans="1:63" x14ac:dyDescent="0.2">
      <c r="A46" s="65" t="s">
        <v>153</v>
      </c>
      <c r="B46" s="65"/>
      <c r="C46" s="65"/>
      <c r="D46" s="65"/>
      <c r="E46" s="172"/>
      <c r="F46" s="186"/>
      <c r="G46" s="186"/>
      <c r="H46" s="186"/>
      <c r="I46" s="186"/>
      <c r="J46" s="186"/>
      <c r="K46" s="186"/>
      <c r="L46" s="186"/>
      <c r="M46" s="186"/>
      <c r="N46" s="186"/>
      <c r="O46" s="186"/>
      <c r="P46" s="186"/>
      <c r="Q46" s="102"/>
      <c r="R46" s="94">
        <v>1</v>
      </c>
      <c r="S46" s="72">
        <f t="shared" si="7"/>
        <v>0</v>
      </c>
      <c r="T46" s="93"/>
      <c r="U46" s="93"/>
      <c r="V46" s="93"/>
      <c r="W46" s="93"/>
      <c r="X46" s="93"/>
      <c r="Y46" s="67"/>
      <c r="Z46" s="67"/>
      <c r="AA46" s="67"/>
      <c r="AB46" s="67"/>
      <c r="AC46" s="67"/>
      <c r="AD46" s="67"/>
      <c r="AE46" s="67"/>
      <c r="AG46" s="65" t="s">
        <v>153</v>
      </c>
      <c r="AH46" s="52"/>
      <c r="AI46" s="52"/>
      <c r="AJ46" s="65"/>
      <c r="AK46" s="102"/>
      <c r="AL46" s="52"/>
      <c r="AM46" s="52"/>
      <c r="AN46" s="52"/>
      <c r="AO46" s="102"/>
      <c r="AP46" s="52"/>
      <c r="AQ46" s="185"/>
      <c r="AR46" s="185"/>
      <c r="AS46" s="102"/>
      <c r="AT46" s="185"/>
      <c r="AU46" s="185"/>
      <c r="AV46" s="65"/>
      <c r="AW46" s="102"/>
      <c r="AX46" s="94">
        <f t="shared" si="6"/>
        <v>0</v>
      </c>
      <c r="AY46" s="72">
        <f t="shared" si="8"/>
        <v>0</v>
      </c>
      <c r="AZ46" s="67"/>
      <c r="BA46" s="67"/>
      <c r="BB46" s="67"/>
      <c r="BC46" s="67"/>
      <c r="BD46" s="67"/>
      <c r="BE46" s="67"/>
      <c r="BF46" s="67"/>
      <c r="BG46" s="67"/>
      <c r="BH46" s="67"/>
      <c r="BI46" s="67"/>
      <c r="BJ46" s="67"/>
      <c r="BK46" s="67"/>
    </row>
    <row r="47" spans="1:63" x14ac:dyDescent="0.2">
      <c r="A47" s="65" t="s">
        <v>154</v>
      </c>
      <c r="B47" s="65"/>
      <c r="C47" s="65"/>
      <c r="D47" s="65"/>
      <c r="E47" s="172"/>
      <c r="F47" s="186"/>
      <c r="G47" s="186"/>
      <c r="H47" s="186"/>
      <c r="I47" s="186"/>
      <c r="J47" s="186"/>
      <c r="K47" s="186"/>
      <c r="L47" s="186"/>
      <c r="M47" s="186"/>
      <c r="N47" s="186"/>
      <c r="O47" s="186"/>
      <c r="P47" s="186"/>
      <c r="Q47" s="102"/>
      <c r="R47" s="94">
        <v>1</v>
      </c>
      <c r="S47" s="72">
        <f t="shared" si="7"/>
        <v>0</v>
      </c>
      <c r="T47" s="93"/>
      <c r="U47" s="93"/>
      <c r="V47" s="93"/>
      <c r="W47" s="93"/>
      <c r="X47" s="93"/>
      <c r="Y47" s="67"/>
      <c r="Z47" s="67"/>
      <c r="AA47" s="67"/>
      <c r="AB47" s="67"/>
      <c r="AC47" s="67"/>
      <c r="AD47" s="67"/>
      <c r="AE47" s="67"/>
      <c r="AG47" s="65" t="s">
        <v>154</v>
      </c>
      <c r="AH47" s="52"/>
      <c r="AI47" s="52"/>
      <c r="AJ47" s="65"/>
      <c r="AK47" s="102"/>
      <c r="AL47" s="52"/>
      <c r="AM47" s="52"/>
      <c r="AN47" s="52"/>
      <c r="AO47" s="102"/>
      <c r="AP47" s="52"/>
      <c r="AQ47" s="185"/>
      <c r="AR47" s="185"/>
      <c r="AS47" s="102"/>
      <c r="AT47" s="185"/>
      <c r="AU47" s="185"/>
      <c r="AV47" s="65"/>
      <c r="AW47" s="102"/>
      <c r="AX47" s="94">
        <f t="shared" si="6"/>
        <v>0</v>
      </c>
      <c r="AY47" s="72">
        <f t="shared" si="8"/>
        <v>0</v>
      </c>
      <c r="AZ47" s="67"/>
      <c r="BA47" s="67"/>
      <c r="BB47" s="67"/>
      <c r="BC47" s="67"/>
      <c r="BD47" s="67"/>
      <c r="BE47" s="67"/>
      <c r="BF47" s="67"/>
      <c r="BG47" s="67"/>
      <c r="BH47" s="67"/>
      <c r="BI47" s="67"/>
      <c r="BJ47" s="67"/>
      <c r="BK47" s="67"/>
    </row>
    <row r="48" spans="1:63" x14ac:dyDescent="0.2">
      <c r="A48" s="65" t="s">
        <v>155</v>
      </c>
      <c r="B48" s="65"/>
      <c r="C48" s="65"/>
      <c r="D48" s="65"/>
      <c r="E48" s="172"/>
      <c r="F48" s="186"/>
      <c r="G48" s="186"/>
      <c r="H48" s="186"/>
      <c r="I48" s="186"/>
      <c r="J48" s="186"/>
      <c r="K48" s="186"/>
      <c r="L48" s="186"/>
      <c r="M48" s="186"/>
      <c r="N48" s="186"/>
      <c r="O48" s="186"/>
      <c r="P48" s="186"/>
      <c r="Q48" s="102"/>
      <c r="R48" s="94">
        <v>1</v>
      </c>
      <c r="S48" s="72">
        <f t="shared" si="7"/>
        <v>0</v>
      </c>
      <c r="T48" s="93"/>
      <c r="U48" s="93"/>
      <c r="V48" s="93"/>
      <c r="W48" s="93"/>
      <c r="X48" s="93"/>
      <c r="Y48" s="67"/>
      <c r="Z48" s="67"/>
      <c r="AA48" s="67"/>
      <c r="AB48" s="67"/>
      <c r="AC48" s="67"/>
      <c r="AD48" s="67"/>
      <c r="AE48" s="67"/>
      <c r="AG48" s="65" t="s">
        <v>155</v>
      </c>
      <c r="AH48" s="52"/>
      <c r="AI48" s="52"/>
      <c r="AJ48" s="65"/>
      <c r="AK48" s="102"/>
      <c r="AL48" s="52"/>
      <c r="AM48" s="52"/>
      <c r="AN48" s="52"/>
      <c r="AO48" s="102"/>
      <c r="AP48" s="52"/>
      <c r="AQ48" s="185"/>
      <c r="AR48" s="185"/>
      <c r="AS48" s="102"/>
      <c r="AT48" s="185"/>
      <c r="AU48" s="185"/>
      <c r="AV48" s="65"/>
      <c r="AW48" s="102"/>
      <c r="AX48" s="94">
        <f t="shared" si="6"/>
        <v>0</v>
      </c>
      <c r="AY48" s="72">
        <f t="shared" si="8"/>
        <v>0</v>
      </c>
      <c r="AZ48" s="67"/>
      <c r="BA48" s="67"/>
      <c r="BB48" s="67"/>
      <c r="BC48" s="67"/>
      <c r="BD48" s="67"/>
      <c r="BE48" s="67"/>
      <c r="BF48" s="67"/>
      <c r="BG48" s="67"/>
      <c r="BH48" s="67"/>
      <c r="BI48" s="65"/>
      <c r="BJ48" s="65"/>
      <c r="BK48" s="65"/>
    </row>
    <row r="49" spans="1:63" x14ac:dyDescent="0.2">
      <c r="A49" s="65" t="s">
        <v>156</v>
      </c>
      <c r="B49" s="65"/>
      <c r="C49" s="65"/>
      <c r="D49" s="65"/>
      <c r="E49" s="172"/>
      <c r="F49" s="186"/>
      <c r="G49" s="186"/>
      <c r="H49" s="186"/>
      <c r="I49" s="186"/>
      <c r="J49" s="186"/>
      <c r="K49" s="186"/>
      <c r="L49" s="186"/>
      <c r="M49" s="186"/>
      <c r="N49" s="186"/>
      <c r="O49" s="186"/>
      <c r="P49" s="186"/>
      <c r="Q49" s="102"/>
      <c r="R49" s="94">
        <v>1</v>
      </c>
      <c r="S49" s="72">
        <f t="shared" si="7"/>
        <v>0</v>
      </c>
      <c r="T49" s="93"/>
      <c r="U49" s="93"/>
      <c r="V49" s="93"/>
      <c r="W49" s="93"/>
      <c r="X49" s="93"/>
      <c r="Y49" s="67"/>
      <c r="Z49" s="67"/>
      <c r="AA49" s="67"/>
      <c r="AB49" s="67"/>
      <c r="AC49" s="67"/>
      <c r="AD49" s="67"/>
      <c r="AE49" s="67"/>
      <c r="AG49" s="65" t="s">
        <v>156</v>
      </c>
      <c r="AH49" s="52"/>
      <c r="AI49" s="52"/>
      <c r="AJ49" s="65"/>
      <c r="AK49" s="102"/>
      <c r="AL49" s="52"/>
      <c r="AM49" s="52"/>
      <c r="AN49" s="52"/>
      <c r="AO49" s="102"/>
      <c r="AP49" s="52"/>
      <c r="AQ49" s="185"/>
      <c r="AR49" s="185"/>
      <c r="AS49" s="102"/>
      <c r="AT49" s="185"/>
      <c r="AU49" s="185"/>
      <c r="AV49" s="65"/>
      <c r="AW49" s="102"/>
      <c r="AX49" s="94">
        <f t="shared" si="6"/>
        <v>0</v>
      </c>
      <c r="AY49" s="72">
        <f t="shared" si="8"/>
        <v>0</v>
      </c>
      <c r="AZ49" s="67"/>
      <c r="BA49" s="67"/>
      <c r="BB49" s="67"/>
      <c r="BC49" s="67"/>
      <c r="BD49" s="67"/>
      <c r="BE49" s="67"/>
      <c r="BF49" s="67"/>
      <c r="BG49" s="67"/>
      <c r="BH49" s="67"/>
      <c r="BI49" s="65"/>
      <c r="BJ49" s="65"/>
      <c r="BK49" s="65"/>
    </row>
    <row r="50" spans="1:63" x14ac:dyDescent="0.2">
      <c r="A50" s="65" t="s">
        <v>157</v>
      </c>
      <c r="B50" s="65"/>
      <c r="C50" s="65"/>
      <c r="D50" s="65"/>
      <c r="E50" s="172"/>
      <c r="F50" s="186"/>
      <c r="G50" s="186"/>
      <c r="H50" s="186"/>
      <c r="I50" s="186"/>
      <c r="J50" s="186"/>
      <c r="K50" s="186"/>
      <c r="L50" s="186"/>
      <c r="M50" s="186"/>
      <c r="N50" s="186"/>
      <c r="O50" s="186"/>
      <c r="P50" s="186"/>
      <c r="Q50" s="102"/>
      <c r="R50" s="94">
        <v>1</v>
      </c>
      <c r="S50" s="72">
        <f t="shared" si="7"/>
        <v>0</v>
      </c>
      <c r="T50" s="93"/>
      <c r="U50" s="93"/>
      <c r="V50" s="93"/>
      <c r="W50" s="93"/>
      <c r="X50" s="93"/>
      <c r="Y50" s="67"/>
      <c r="Z50" s="67"/>
      <c r="AA50" s="67"/>
      <c r="AB50" s="67"/>
      <c r="AC50" s="67"/>
      <c r="AD50" s="67"/>
      <c r="AE50" s="67"/>
      <c r="AG50" s="65" t="s">
        <v>157</v>
      </c>
      <c r="AH50" s="52"/>
      <c r="AI50" s="52"/>
      <c r="AJ50" s="65"/>
      <c r="AK50" s="102"/>
      <c r="AL50" s="52"/>
      <c r="AM50" s="52"/>
      <c r="AN50" s="52"/>
      <c r="AO50" s="102"/>
      <c r="AP50" s="52"/>
      <c r="AQ50" s="185"/>
      <c r="AR50" s="185"/>
      <c r="AS50" s="102"/>
      <c r="AT50" s="185"/>
      <c r="AU50" s="185"/>
      <c r="AV50" s="65"/>
      <c r="AW50" s="102"/>
      <c r="AX50" s="94">
        <f t="shared" si="6"/>
        <v>0</v>
      </c>
      <c r="AY50" s="72">
        <f t="shared" si="8"/>
        <v>0</v>
      </c>
      <c r="AZ50" s="67"/>
      <c r="BA50" s="67"/>
      <c r="BB50" s="67"/>
      <c r="BC50" s="67"/>
      <c r="BD50" s="67"/>
      <c r="BE50" s="67"/>
      <c r="BF50" s="67"/>
      <c r="BG50" s="67"/>
      <c r="BH50" s="67"/>
      <c r="BI50" s="65"/>
      <c r="BJ50" s="65"/>
      <c r="BK50" s="65"/>
    </row>
    <row r="51" spans="1:63" x14ac:dyDescent="0.2">
      <c r="A51" s="65" t="s">
        <v>158</v>
      </c>
      <c r="B51" s="65"/>
      <c r="C51" s="65"/>
      <c r="D51" s="65"/>
      <c r="E51" s="172"/>
      <c r="F51" s="186"/>
      <c r="G51" s="186"/>
      <c r="H51" s="186"/>
      <c r="I51" s="186"/>
      <c r="J51" s="186"/>
      <c r="K51" s="186"/>
      <c r="L51" s="186"/>
      <c r="M51" s="186"/>
      <c r="N51" s="186"/>
      <c r="O51" s="186"/>
      <c r="P51" s="186"/>
      <c r="Q51" s="102"/>
      <c r="R51" s="94">
        <v>1</v>
      </c>
      <c r="S51" s="72">
        <f t="shared" si="7"/>
        <v>0</v>
      </c>
      <c r="T51" s="93"/>
      <c r="U51" s="93"/>
      <c r="V51" s="93"/>
      <c r="W51" s="93"/>
      <c r="X51" s="93"/>
      <c r="Y51" s="67"/>
      <c r="Z51" s="67"/>
      <c r="AA51" s="67"/>
      <c r="AB51" s="67"/>
      <c r="AC51" s="67"/>
      <c r="AD51" s="67"/>
      <c r="AE51" s="67"/>
      <c r="AG51" s="65" t="s">
        <v>158</v>
      </c>
      <c r="AH51" s="52"/>
      <c r="AI51" s="52"/>
      <c r="AJ51" s="65"/>
      <c r="AK51" s="102"/>
      <c r="AL51" s="52"/>
      <c r="AM51" s="52"/>
      <c r="AN51" s="52"/>
      <c r="AO51" s="102"/>
      <c r="AP51" s="52"/>
      <c r="AQ51" s="185"/>
      <c r="AR51" s="185"/>
      <c r="AS51" s="102"/>
      <c r="AT51" s="185"/>
      <c r="AU51" s="185"/>
      <c r="AV51" s="65"/>
      <c r="AW51" s="102"/>
      <c r="AX51" s="94">
        <f t="shared" si="6"/>
        <v>0</v>
      </c>
      <c r="AY51" s="72">
        <f t="shared" si="8"/>
        <v>0</v>
      </c>
      <c r="AZ51" s="67"/>
      <c r="BA51" s="67"/>
      <c r="BB51" s="67"/>
      <c r="BC51" s="67"/>
      <c r="BD51" s="67"/>
      <c r="BE51" s="67"/>
      <c r="BF51" s="67"/>
      <c r="BG51" s="67"/>
      <c r="BH51" s="67"/>
      <c r="BI51" s="67"/>
      <c r="BJ51" s="67"/>
      <c r="BK51" s="67"/>
    </row>
    <row r="52" spans="1:63" x14ac:dyDescent="0.2">
      <c r="A52" s="65" t="s">
        <v>159</v>
      </c>
      <c r="B52" s="65"/>
      <c r="C52" s="65"/>
      <c r="D52" s="65"/>
      <c r="E52" s="172"/>
      <c r="F52" s="186"/>
      <c r="G52" s="186"/>
      <c r="H52" s="186"/>
      <c r="I52" s="186"/>
      <c r="J52" s="186"/>
      <c r="K52" s="186"/>
      <c r="L52" s="186"/>
      <c r="M52" s="186"/>
      <c r="N52" s="186"/>
      <c r="O52" s="186"/>
      <c r="P52" s="186"/>
      <c r="Q52" s="102"/>
      <c r="R52" s="94">
        <v>1</v>
      </c>
      <c r="S52" s="72">
        <f t="shared" si="7"/>
        <v>0</v>
      </c>
      <c r="T52" s="93"/>
      <c r="U52" s="93"/>
      <c r="V52" s="93"/>
      <c r="W52" s="93"/>
      <c r="X52" s="93"/>
      <c r="Y52" s="67"/>
      <c r="Z52" s="67"/>
      <c r="AA52" s="67"/>
      <c r="AB52" s="67"/>
      <c r="AC52" s="67"/>
      <c r="AD52" s="67"/>
      <c r="AE52" s="67"/>
      <c r="AG52" s="65" t="s">
        <v>159</v>
      </c>
      <c r="AH52" s="52"/>
      <c r="AI52" s="52"/>
      <c r="AJ52" s="65"/>
      <c r="AK52" s="102"/>
      <c r="AL52" s="52"/>
      <c r="AM52" s="52"/>
      <c r="AN52" s="52"/>
      <c r="AO52" s="102"/>
      <c r="AP52" s="52"/>
      <c r="AQ52" s="185"/>
      <c r="AR52" s="185"/>
      <c r="AS52" s="102"/>
      <c r="AT52" s="185"/>
      <c r="AU52" s="185"/>
      <c r="AV52" s="65"/>
      <c r="AW52" s="102"/>
      <c r="AX52" s="94">
        <f t="shared" si="6"/>
        <v>0</v>
      </c>
      <c r="AY52" s="72">
        <f t="shared" si="8"/>
        <v>0</v>
      </c>
      <c r="AZ52" s="67"/>
      <c r="BA52" s="67"/>
      <c r="BB52" s="67"/>
      <c r="BC52" s="67"/>
      <c r="BD52" s="67"/>
      <c r="BE52" s="67"/>
      <c r="BF52" s="67"/>
      <c r="BG52" s="67"/>
      <c r="BH52" s="67"/>
      <c r="BI52" s="67"/>
      <c r="BJ52" s="67"/>
      <c r="BK52" s="67"/>
    </row>
    <row r="53" spans="1:63" x14ac:dyDescent="0.2">
      <c r="A53" s="65" t="s">
        <v>160</v>
      </c>
      <c r="B53" s="65"/>
      <c r="C53" s="65"/>
      <c r="D53" s="65"/>
      <c r="E53" s="172"/>
      <c r="F53" s="186"/>
      <c r="G53" s="186"/>
      <c r="H53" s="186"/>
      <c r="I53" s="186"/>
      <c r="J53" s="186"/>
      <c r="K53" s="186"/>
      <c r="L53" s="186"/>
      <c r="M53" s="186"/>
      <c r="N53" s="186"/>
      <c r="O53" s="186"/>
      <c r="P53" s="186"/>
      <c r="Q53" s="102"/>
      <c r="R53" s="94">
        <v>1</v>
      </c>
      <c r="S53" s="72">
        <f t="shared" si="7"/>
        <v>0</v>
      </c>
      <c r="T53" s="93"/>
      <c r="U53" s="93"/>
      <c r="V53" s="93"/>
      <c r="W53" s="93"/>
      <c r="X53" s="93"/>
      <c r="Y53" s="67"/>
      <c r="Z53" s="67"/>
      <c r="AA53" s="67"/>
      <c r="AB53" s="67"/>
      <c r="AC53" s="67"/>
      <c r="AD53" s="67"/>
      <c r="AE53" s="67"/>
      <c r="AG53" s="65" t="s">
        <v>160</v>
      </c>
      <c r="AH53" s="52"/>
      <c r="AI53" s="52"/>
      <c r="AJ53" s="65"/>
      <c r="AK53" s="102"/>
      <c r="AL53" s="52"/>
      <c r="AM53" s="52"/>
      <c r="AN53" s="52"/>
      <c r="AO53" s="102"/>
      <c r="AP53" s="52"/>
      <c r="AQ53" s="185"/>
      <c r="AR53" s="185"/>
      <c r="AS53" s="102"/>
      <c r="AT53" s="185"/>
      <c r="AU53" s="185"/>
      <c r="AV53" s="65"/>
      <c r="AW53" s="102"/>
      <c r="AX53" s="94">
        <f t="shared" si="6"/>
        <v>0</v>
      </c>
      <c r="AY53" s="72">
        <f t="shared" si="8"/>
        <v>0</v>
      </c>
      <c r="AZ53" s="67"/>
      <c r="BA53" s="67"/>
      <c r="BB53" s="67"/>
      <c r="BC53" s="67"/>
      <c r="BD53" s="67"/>
      <c r="BE53" s="67"/>
      <c r="BF53" s="67"/>
      <c r="BG53" s="67"/>
      <c r="BH53" s="67"/>
      <c r="BI53" s="67"/>
      <c r="BJ53" s="67"/>
      <c r="BK53" s="67"/>
    </row>
    <row r="54" spans="1:63" x14ac:dyDescent="0.2">
      <c r="A54" s="65" t="s">
        <v>161</v>
      </c>
      <c r="B54" s="65"/>
      <c r="C54" s="65"/>
      <c r="D54" s="65"/>
      <c r="E54" s="172"/>
      <c r="F54" s="186"/>
      <c r="G54" s="186"/>
      <c r="H54" s="186"/>
      <c r="I54" s="186"/>
      <c r="J54" s="186"/>
      <c r="K54" s="186"/>
      <c r="L54" s="186"/>
      <c r="M54" s="186"/>
      <c r="N54" s="186"/>
      <c r="O54" s="186"/>
      <c r="P54" s="186"/>
      <c r="Q54" s="102"/>
      <c r="R54" s="94">
        <v>1</v>
      </c>
      <c r="S54" s="72">
        <f t="shared" si="7"/>
        <v>0</v>
      </c>
      <c r="T54" s="93"/>
      <c r="U54" s="93"/>
      <c r="V54" s="93"/>
      <c r="W54" s="93"/>
      <c r="X54" s="93"/>
      <c r="Y54" s="67"/>
      <c r="Z54" s="67"/>
      <c r="AA54" s="67"/>
      <c r="AB54" s="67"/>
      <c r="AC54" s="67"/>
      <c r="AD54" s="67"/>
      <c r="AE54" s="67"/>
      <c r="AG54" s="65" t="s">
        <v>161</v>
      </c>
      <c r="AH54" s="52"/>
      <c r="AI54" s="52"/>
      <c r="AJ54" s="65"/>
      <c r="AK54" s="102"/>
      <c r="AL54" s="52"/>
      <c r="AM54" s="52"/>
      <c r="AN54" s="52"/>
      <c r="AO54" s="102"/>
      <c r="AP54" s="52"/>
      <c r="AQ54" s="185"/>
      <c r="AR54" s="185"/>
      <c r="AS54" s="102"/>
      <c r="AT54" s="185"/>
      <c r="AU54" s="185"/>
      <c r="AV54" s="65"/>
      <c r="AW54" s="102"/>
      <c r="AX54" s="94">
        <f t="shared" si="6"/>
        <v>0</v>
      </c>
      <c r="AY54" s="72">
        <f t="shared" si="8"/>
        <v>0</v>
      </c>
      <c r="AZ54" s="67"/>
      <c r="BA54" s="67"/>
      <c r="BB54" s="67"/>
      <c r="BC54" s="67"/>
      <c r="BD54" s="67"/>
      <c r="BE54" s="67"/>
      <c r="BF54" s="67"/>
      <c r="BG54" s="67"/>
      <c r="BH54" s="67"/>
      <c r="BI54" s="67"/>
      <c r="BJ54" s="67"/>
      <c r="BK54" s="67"/>
    </row>
    <row r="55" spans="1:63" x14ac:dyDescent="0.2">
      <c r="A55" s="65" t="s">
        <v>162</v>
      </c>
      <c r="B55" s="65"/>
      <c r="C55" s="65"/>
      <c r="D55" s="65"/>
      <c r="E55" s="172"/>
      <c r="F55" s="186"/>
      <c r="G55" s="186"/>
      <c r="H55" s="186"/>
      <c r="I55" s="186"/>
      <c r="J55" s="186"/>
      <c r="K55" s="186"/>
      <c r="L55" s="186"/>
      <c r="M55" s="186"/>
      <c r="N55" s="186"/>
      <c r="O55" s="186"/>
      <c r="P55" s="186"/>
      <c r="Q55" s="102"/>
      <c r="R55" s="94">
        <v>1</v>
      </c>
      <c r="S55" s="72">
        <f t="shared" si="7"/>
        <v>0</v>
      </c>
      <c r="T55" s="93"/>
      <c r="U55" s="93"/>
      <c r="V55" s="93"/>
      <c r="W55" s="93"/>
      <c r="X55" s="93"/>
      <c r="Y55" s="67"/>
      <c r="Z55" s="67"/>
      <c r="AA55" s="67"/>
      <c r="AB55" s="67"/>
      <c r="AC55" s="67"/>
      <c r="AD55" s="67"/>
      <c r="AE55" s="67"/>
      <c r="AG55" s="65" t="s">
        <v>162</v>
      </c>
      <c r="AH55" s="52"/>
      <c r="AI55" s="52"/>
      <c r="AJ55" s="65"/>
      <c r="AK55" s="102"/>
      <c r="AL55" s="52"/>
      <c r="AM55" s="52"/>
      <c r="AN55" s="52"/>
      <c r="AO55" s="102"/>
      <c r="AP55" s="52"/>
      <c r="AQ55" s="185"/>
      <c r="AR55" s="185"/>
      <c r="AS55" s="102"/>
      <c r="AT55" s="185"/>
      <c r="AU55" s="185"/>
      <c r="AV55" s="65"/>
      <c r="AW55" s="102"/>
      <c r="AX55" s="94">
        <f t="shared" si="6"/>
        <v>0</v>
      </c>
      <c r="AY55" s="72">
        <f t="shared" si="8"/>
        <v>0</v>
      </c>
      <c r="AZ55" s="67"/>
      <c r="BA55" s="67"/>
      <c r="BB55" s="67"/>
      <c r="BC55" s="67"/>
      <c r="BD55" s="67"/>
      <c r="BE55" s="67"/>
      <c r="BF55" s="67"/>
      <c r="BG55" s="67"/>
      <c r="BH55" s="67"/>
      <c r="BI55" s="67"/>
      <c r="BJ55" s="67"/>
      <c r="BK55" s="67"/>
    </row>
    <row r="56" spans="1:63" x14ac:dyDescent="0.2">
      <c r="A56" s="65" t="s">
        <v>163</v>
      </c>
      <c r="B56" s="65"/>
      <c r="C56" s="65"/>
      <c r="D56" s="65"/>
      <c r="E56" s="172"/>
      <c r="F56" s="186"/>
      <c r="G56" s="186"/>
      <c r="H56" s="186"/>
      <c r="I56" s="186"/>
      <c r="J56" s="186"/>
      <c r="K56" s="186"/>
      <c r="L56" s="186"/>
      <c r="M56" s="186"/>
      <c r="N56" s="186"/>
      <c r="O56" s="186"/>
      <c r="P56" s="186"/>
      <c r="Q56" s="102"/>
      <c r="R56" s="94">
        <v>1</v>
      </c>
      <c r="S56" s="72">
        <f t="shared" si="7"/>
        <v>0</v>
      </c>
      <c r="T56" s="93"/>
      <c r="U56" s="93"/>
      <c r="V56" s="93"/>
      <c r="W56" s="93"/>
      <c r="X56" s="93"/>
      <c r="Y56" s="67"/>
      <c r="Z56" s="67"/>
      <c r="AA56" s="67"/>
      <c r="AB56" s="67"/>
      <c r="AC56" s="67"/>
      <c r="AD56" s="67"/>
      <c r="AE56" s="67"/>
      <c r="AG56" s="65" t="s">
        <v>163</v>
      </c>
      <c r="AH56" s="52"/>
      <c r="AI56" s="52"/>
      <c r="AJ56" s="65"/>
      <c r="AK56" s="102"/>
      <c r="AL56" s="52"/>
      <c r="AM56" s="52"/>
      <c r="AN56" s="52"/>
      <c r="AO56" s="102"/>
      <c r="AP56" s="52"/>
      <c r="AQ56" s="185"/>
      <c r="AR56" s="185"/>
      <c r="AS56" s="102"/>
      <c r="AT56" s="185"/>
      <c r="AU56" s="185"/>
      <c r="AV56" s="65"/>
      <c r="AW56" s="102"/>
      <c r="AX56" s="94">
        <f t="shared" si="6"/>
        <v>0</v>
      </c>
      <c r="AY56" s="72">
        <f t="shared" si="8"/>
        <v>0</v>
      </c>
      <c r="AZ56" s="67"/>
      <c r="BA56" s="67"/>
      <c r="BB56" s="67"/>
      <c r="BC56" s="67"/>
      <c r="BD56" s="67"/>
      <c r="BE56" s="67"/>
      <c r="BF56" s="67"/>
      <c r="BG56" s="67"/>
      <c r="BH56" s="67"/>
      <c r="BI56" s="67"/>
      <c r="BJ56" s="67"/>
      <c r="BK56" s="67"/>
    </row>
    <row r="57" spans="1:63" x14ac:dyDescent="0.2">
      <c r="A57" s="65" t="s">
        <v>164</v>
      </c>
      <c r="B57" s="65"/>
      <c r="C57" s="65"/>
      <c r="D57" s="65"/>
      <c r="E57" s="172"/>
      <c r="F57" s="186"/>
      <c r="G57" s="186"/>
      <c r="H57" s="186"/>
      <c r="I57" s="186"/>
      <c r="J57" s="186"/>
      <c r="K57" s="186"/>
      <c r="L57" s="186"/>
      <c r="M57" s="186"/>
      <c r="N57" s="186"/>
      <c r="O57" s="186"/>
      <c r="P57" s="186"/>
      <c r="Q57" s="102"/>
      <c r="R57" s="94">
        <v>1</v>
      </c>
      <c r="S57" s="72">
        <f t="shared" si="7"/>
        <v>0</v>
      </c>
      <c r="T57" s="93"/>
      <c r="U57" s="93"/>
      <c r="V57" s="93"/>
      <c r="W57" s="93"/>
      <c r="X57" s="93"/>
      <c r="Y57" s="67"/>
      <c r="Z57" s="67"/>
      <c r="AA57" s="67"/>
      <c r="AB57" s="67"/>
      <c r="AC57" s="67"/>
      <c r="AD57" s="67"/>
      <c r="AE57" s="67"/>
      <c r="AG57" s="65" t="s">
        <v>164</v>
      </c>
      <c r="AH57" s="52"/>
      <c r="AI57" s="52"/>
      <c r="AJ57" s="65"/>
      <c r="AK57" s="102"/>
      <c r="AL57" s="52"/>
      <c r="AM57" s="52"/>
      <c r="AN57" s="52"/>
      <c r="AO57" s="102"/>
      <c r="AP57" s="52"/>
      <c r="AQ57" s="185"/>
      <c r="AR57" s="185"/>
      <c r="AS57" s="102"/>
      <c r="AT57" s="185"/>
      <c r="AU57" s="185"/>
      <c r="AV57" s="65"/>
      <c r="AW57" s="102"/>
      <c r="AX57" s="94">
        <f t="shared" si="6"/>
        <v>0</v>
      </c>
      <c r="AY57" s="72">
        <f t="shared" si="8"/>
        <v>0</v>
      </c>
      <c r="AZ57" s="67"/>
      <c r="BA57" s="67"/>
      <c r="BB57" s="67"/>
      <c r="BC57" s="67"/>
      <c r="BD57" s="67"/>
      <c r="BE57" s="67"/>
      <c r="BF57" s="67"/>
      <c r="BG57" s="67"/>
      <c r="BH57" s="67"/>
      <c r="BI57" s="67"/>
      <c r="BJ57" s="67"/>
      <c r="BK57" s="67"/>
    </row>
    <row r="58" spans="1:63" x14ac:dyDescent="0.2">
      <c r="A58" s="65" t="s">
        <v>165</v>
      </c>
      <c r="B58" s="65"/>
      <c r="C58" s="65"/>
      <c r="D58" s="65"/>
      <c r="E58" s="172"/>
      <c r="F58" s="186"/>
      <c r="G58" s="186"/>
      <c r="H58" s="186"/>
      <c r="I58" s="186"/>
      <c r="J58" s="186"/>
      <c r="K58" s="186"/>
      <c r="L58" s="186"/>
      <c r="M58" s="186"/>
      <c r="N58" s="186"/>
      <c r="O58" s="186"/>
      <c r="P58" s="186"/>
      <c r="Q58" s="102"/>
      <c r="R58" s="94">
        <v>1</v>
      </c>
      <c r="S58" s="72">
        <f t="shared" si="7"/>
        <v>0</v>
      </c>
      <c r="T58" s="93"/>
      <c r="U58" s="93"/>
      <c r="V58" s="93"/>
      <c r="W58" s="93"/>
      <c r="X58" s="93"/>
      <c r="Y58" s="67"/>
      <c r="Z58" s="67"/>
      <c r="AA58" s="67"/>
      <c r="AB58" s="67"/>
      <c r="AC58" s="67"/>
      <c r="AD58" s="67"/>
      <c r="AE58" s="67"/>
      <c r="AG58" s="65" t="s">
        <v>165</v>
      </c>
      <c r="AH58" s="52"/>
      <c r="AI58" s="52"/>
      <c r="AJ58" s="65"/>
      <c r="AK58" s="102"/>
      <c r="AL58" s="52"/>
      <c r="AM58" s="52"/>
      <c r="AN58" s="52"/>
      <c r="AO58" s="102"/>
      <c r="AP58" s="52"/>
      <c r="AQ58" s="185"/>
      <c r="AR58" s="185"/>
      <c r="AS58" s="102"/>
      <c r="AT58" s="185"/>
      <c r="AU58" s="185"/>
      <c r="AV58" s="65"/>
      <c r="AW58" s="102"/>
      <c r="AX58" s="94">
        <f t="shared" si="6"/>
        <v>0</v>
      </c>
      <c r="AY58" s="72">
        <f t="shared" si="8"/>
        <v>0</v>
      </c>
      <c r="AZ58" s="67"/>
      <c r="BA58" s="67"/>
      <c r="BB58" s="67"/>
      <c r="BC58" s="67"/>
      <c r="BD58" s="67"/>
      <c r="BE58" s="67"/>
      <c r="BF58" s="67"/>
      <c r="BG58" s="67"/>
      <c r="BH58" s="67"/>
      <c r="BI58" s="67"/>
      <c r="BJ58" s="67"/>
      <c r="BK58" s="67"/>
    </row>
    <row r="59" spans="1:63" x14ac:dyDescent="0.2">
      <c r="A59" s="65" t="s">
        <v>166</v>
      </c>
      <c r="B59" s="65"/>
      <c r="C59" s="65"/>
      <c r="D59" s="65"/>
      <c r="E59" s="172"/>
      <c r="F59" s="186"/>
      <c r="G59" s="186"/>
      <c r="H59" s="186"/>
      <c r="I59" s="186"/>
      <c r="J59" s="186"/>
      <c r="K59" s="186"/>
      <c r="L59" s="186"/>
      <c r="M59" s="186"/>
      <c r="N59" s="186"/>
      <c r="O59" s="186"/>
      <c r="P59" s="186"/>
      <c r="Q59" s="102"/>
      <c r="R59" s="94">
        <v>1</v>
      </c>
      <c r="S59" s="72">
        <f t="shared" si="7"/>
        <v>0</v>
      </c>
      <c r="T59" s="93"/>
      <c r="U59" s="93"/>
      <c r="V59" s="93"/>
      <c r="W59" s="93"/>
      <c r="X59" s="93"/>
      <c r="Y59" s="67"/>
      <c r="Z59" s="67"/>
      <c r="AA59" s="67"/>
      <c r="AB59" s="67"/>
      <c r="AC59" s="67"/>
      <c r="AD59" s="67"/>
      <c r="AE59" s="67"/>
      <c r="AG59" s="65" t="s">
        <v>166</v>
      </c>
      <c r="AH59" s="52"/>
      <c r="AI59" s="52"/>
      <c r="AJ59" s="65"/>
      <c r="AK59" s="102"/>
      <c r="AL59" s="52"/>
      <c r="AM59" s="52"/>
      <c r="AN59" s="52"/>
      <c r="AO59" s="102"/>
      <c r="AP59" s="52"/>
      <c r="AQ59" s="185"/>
      <c r="AR59" s="185"/>
      <c r="AS59" s="102"/>
      <c r="AT59" s="185"/>
      <c r="AU59" s="185"/>
      <c r="AV59" s="65"/>
      <c r="AW59" s="102"/>
      <c r="AX59" s="94">
        <f t="shared" si="6"/>
        <v>0</v>
      </c>
      <c r="AY59" s="72">
        <f t="shared" si="8"/>
        <v>0</v>
      </c>
      <c r="AZ59" s="67"/>
      <c r="BA59" s="67"/>
      <c r="BB59" s="67"/>
      <c r="BC59" s="67"/>
      <c r="BD59" s="67"/>
      <c r="BE59" s="67"/>
      <c r="BF59" s="67"/>
      <c r="BG59" s="67"/>
      <c r="BH59" s="67"/>
      <c r="BI59" s="67"/>
      <c r="BJ59" s="67"/>
      <c r="BK59" s="67"/>
    </row>
    <row r="60" spans="1:63" x14ac:dyDescent="0.2">
      <c r="A60" s="65" t="s">
        <v>167</v>
      </c>
      <c r="B60" s="65"/>
      <c r="C60" s="65"/>
      <c r="D60" s="65"/>
      <c r="E60" s="172"/>
      <c r="F60" s="186"/>
      <c r="G60" s="186"/>
      <c r="H60" s="186"/>
      <c r="I60" s="186"/>
      <c r="J60" s="186"/>
      <c r="K60" s="186"/>
      <c r="L60" s="186"/>
      <c r="M60" s="186"/>
      <c r="N60" s="186"/>
      <c r="O60" s="186"/>
      <c r="P60" s="186"/>
      <c r="Q60" s="102"/>
      <c r="R60" s="94">
        <v>1</v>
      </c>
      <c r="S60" s="72">
        <f t="shared" si="7"/>
        <v>0</v>
      </c>
      <c r="T60" s="93"/>
      <c r="U60" s="93"/>
      <c r="V60" s="93"/>
      <c r="W60" s="93"/>
      <c r="X60" s="93"/>
      <c r="Y60" s="67"/>
      <c r="Z60" s="67"/>
      <c r="AA60" s="67"/>
      <c r="AB60" s="67"/>
      <c r="AC60" s="67"/>
      <c r="AD60" s="67"/>
      <c r="AE60" s="67"/>
      <c r="AG60" s="65" t="s">
        <v>167</v>
      </c>
      <c r="AH60" s="52"/>
      <c r="AI60" s="52"/>
      <c r="AJ60" s="65"/>
      <c r="AK60" s="102"/>
      <c r="AL60" s="52"/>
      <c r="AM60" s="52"/>
      <c r="AN60" s="52"/>
      <c r="AO60" s="102"/>
      <c r="AP60" s="65"/>
      <c r="AQ60" s="185"/>
      <c r="AR60" s="185"/>
      <c r="AS60" s="102"/>
      <c r="AT60" s="185"/>
      <c r="AU60" s="185"/>
      <c r="AV60" s="65"/>
      <c r="AW60" s="102"/>
      <c r="AX60" s="94">
        <f t="shared" si="6"/>
        <v>0</v>
      </c>
      <c r="AY60" s="72">
        <f t="shared" si="8"/>
        <v>0</v>
      </c>
      <c r="AZ60" s="67"/>
      <c r="BA60" s="67"/>
      <c r="BB60" s="67"/>
      <c r="BC60" s="67"/>
      <c r="BD60" s="67"/>
      <c r="BE60" s="67"/>
      <c r="BF60" s="67"/>
      <c r="BG60" s="67"/>
      <c r="BH60" s="67"/>
      <c r="BI60" s="67"/>
      <c r="BJ60" s="67"/>
      <c r="BK60" s="67"/>
    </row>
    <row r="61" spans="1:63" x14ac:dyDescent="0.2">
      <c r="A61" s="69" t="s">
        <v>168</v>
      </c>
      <c r="B61" s="66">
        <f t="shared" ref="B61:AE61" si="9">SUM(B40:B60)</f>
        <v>50</v>
      </c>
      <c r="C61" s="66">
        <f t="shared" si="9"/>
        <v>70</v>
      </c>
      <c r="D61" s="66">
        <f t="shared" si="9"/>
        <v>80</v>
      </c>
      <c r="E61" s="66">
        <f t="shared" si="9"/>
        <v>498123000</v>
      </c>
      <c r="F61" s="66">
        <f t="shared" si="9"/>
        <v>90</v>
      </c>
      <c r="G61" s="66">
        <f t="shared" si="9"/>
        <v>93</v>
      </c>
      <c r="H61" s="66">
        <f t="shared" si="9"/>
        <v>0</v>
      </c>
      <c r="I61" s="66">
        <f t="shared" si="9"/>
        <v>0</v>
      </c>
      <c r="J61" s="66">
        <f t="shared" si="9"/>
        <v>0</v>
      </c>
      <c r="K61" s="66">
        <f t="shared" si="9"/>
        <v>0</v>
      </c>
      <c r="L61" s="66">
        <f t="shared" si="9"/>
        <v>0</v>
      </c>
      <c r="M61" s="66">
        <f t="shared" si="9"/>
        <v>0</v>
      </c>
      <c r="N61" s="66">
        <f t="shared" si="9"/>
        <v>0</v>
      </c>
      <c r="O61" s="66">
        <f t="shared" si="9"/>
        <v>0</v>
      </c>
      <c r="P61" s="66">
        <f t="shared" si="9"/>
        <v>0</v>
      </c>
      <c r="Q61" s="66">
        <f t="shared" si="9"/>
        <v>0</v>
      </c>
      <c r="R61" s="66">
        <f t="shared" si="9"/>
        <v>403</v>
      </c>
      <c r="S61" s="72">
        <f t="shared" si="9"/>
        <v>498123000</v>
      </c>
      <c r="T61" s="66">
        <f t="shared" si="9"/>
        <v>0</v>
      </c>
      <c r="U61" s="66">
        <f t="shared" si="9"/>
        <v>0</v>
      </c>
      <c r="V61" s="66">
        <f t="shared" si="9"/>
        <v>0</v>
      </c>
      <c r="W61" s="66">
        <f t="shared" si="9"/>
        <v>0</v>
      </c>
      <c r="X61" s="66">
        <f t="shared" si="9"/>
        <v>0</v>
      </c>
      <c r="Y61" s="66">
        <f t="shared" si="9"/>
        <v>0</v>
      </c>
      <c r="Z61" s="66">
        <f t="shared" si="9"/>
        <v>0</v>
      </c>
      <c r="AA61" s="66">
        <f t="shared" si="9"/>
        <v>0</v>
      </c>
      <c r="AB61" s="66">
        <f t="shared" si="9"/>
        <v>0</v>
      </c>
      <c r="AC61" s="66">
        <f t="shared" si="9"/>
        <v>0</v>
      </c>
      <c r="AD61" s="66">
        <f t="shared" si="9"/>
        <v>0</v>
      </c>
      <c r="AE61" s="66">
        <f t="shared" si="9"/>
        <v>0</v>
      </c>
      <c r="AG61" s="69" t="s">
        <v>168</v>
      </c>
      <c r="AH61" s="66">
        <f>+SUM(AH40:AH60)</f>
        <v>0</v>
      </c>
      <c r="AI61" s="66">
        <f>+SUM(AI40:AI60)</f>
        <v>0</v>
      </c>
      <c r="AJ61" s="66">
        <f>+SUM(AJ40:AJ60)</f>
        <v>0</v>
      </c>
      <c r="AK61" s="103">
        <f t="shared" ref="AK61:BK61" si="10">SUM(AK40:AK60)</f>
        <v>0</v>
      </c>
      <c r="AL61" s="66">
        <f t="shared" si="10"/>
        <v>0</v>
      </c>
      <c r="AM61" s="66">
        <f t="shared" si="10"/>
        <v>0</v>
      </c>
      <c r="AN61" s="66">
        <f t="shared" si="10"/>
        <v>0</v>
      </c>
      <c r="AO61" s="103">
        <f t="shared" si="10"/>
        <v>0</v>
      </c>
      <c r="AP61" s="66">
        <f t="shared" si="10"/>
        <v>0</v>
      </c>
      <c r="AQ61" s="66">
        <f t="shared" si="10"/>
        <v>0</v>
      </c>
      <c r="AR61" s="66">
        <f t="shared" si="10"/>
        <v>0</v>
      </c>
      <c r="AS61" s="103">
        <f t="shared" si="10"/>
        <v>0</v>
      </c>
      <c r="AT61" s="66">
        <f t="shared" si="10"/>
        <v>0</v>
      </c>
      <c r="AU61" s="66">
        <f t="shared" si="10"/>
        <v>0</v>
      </c>
      <c r="AV61" s="66">
        <f t="shared" si="10"/>
        <v>0</v>
      </c>
      <c r="AW61" s="103">
        <f t="shared" si="10"/>
        <v>0</v>
      </c>
      <c r="AX61" s="95">
        <f t="shared" si="10"/>
        <v>0</v>
      </c>
      <c r="AY61" s="73">
        <f t="shared" si="10"/>
        <v>0</v>
      </c>
      <c r="AZ61" s="66">
        <f t="shared" si="10"/>
        <v>0</v>
      </c>
      <c r="BA61" s="66">
        <f t="shared" si="10"/>
        <v>0</v>
      </c>
      <c r="BB61" s="66">
        <f t="shared" si="10"/>
        <v>0</v>
      </c>
      <c r="BC61" s="66">
        <f t="shared" si="10"/>
        <v>0</v>
      </c>
      <c r="BD61" s="66">
        <f t="shared" si="10"/>
        <v>0</v>
      </c>
      <c r="BE61" s="66">
        <f t="shared" si="10"/>
        <v>0</v>
      </c>
      <c r="BF61" s="66">
        <f t="shared" si="10"/>
        <v>0</v>
      </c>
      <c r="BG61" s="66">
        <f t="shared" si="10"/>
        <v>0</v>
      </c>
      <c r="BH61" s="66">
        <f t="shared" si="10"/>
        <v>0</v>
      </c>
      <c r="BI61" s="66">
        <f t="shared" si="10"/>
        <v>0</v>
      </c>
      <c r="BJ61" s="66">
        <f t="shared" si="10"/>
        <v>0</v>
      </c>
      <c r="BK61" s="66">
        <f t="shared" si="10"/>
        <v>0</v>
      </c>
    </row>
    <row r="63" spans="1:63" x14ac:dyDescent="0.2">
      <c r="AX63" s="34">
        <f>1069-475</f>
        <v>594</v>
      </c>
    </row>
    <row r="65" spans="1:63" ht="31.5" customHeight="1" x14ac:dyDescent="0.2">
      <c r="A65" s="175" t="s">
        <v>128</v>
      </c>
      <c r="B65" s="450" t="s">
        <v>365</v>
      </c>
      <c r="C65" s="451"/>
      <c r="D65" s="451"/>
      <c r="E65" s="451"/>
      <c r="F65" s="451"/>
      <c r="G65" s="451"/>
      <c r="H65" s="451"/>
      <c r="I65" s="451"/>
      <c r="J65" s="451"/>
      <c r="K65" s="451"/>
      <c r="L65" s="451"/>
      <c r="M65" s="451"/>
      <c r="N65" s="451"/>
      <c r="O65" s="451"/>
      <c r="P65" s="451"/>
      <c r="Q65" s="451"/>
      <c r="R65" s="451"/>
      <c r="S65" s="451"/>
      <c r="T65" s="451"/>
      <c r="U65" s="451"/>
      <c r="V65" s="451"/>
      <c r="W65" s="451"/>
      <c r="X65" s="451"/>
      <c r="Y65" s="451"/>
      <c r="Z65" s="451"/>
      <c r="AA65" s="451"/>
      <c r="AB65" s="451"/>
      <c r="AC65" s="451"/>
      <c r="AD65" s="451"/>
      <c r="AE65" s="451"/>
      <c r="AF65" s="451"/>
      <c r="AG65" s="451"/>
      <c r="AH65" s="451"/>
      <c r="AI65" s="451"/>
      <c r="AJ65" s="451"/>
      <c r="AK65" s="451"/>
      <c r="AL65" s="451"/>
      <c r="AM65" s="451"/>
      <c r="AN65" s="451"/>
      <c r="AO65" s="451"/>
      <c r="AP65" s="451"/>
      <c r="AQ65" s="451"/>
      <c r="AR65" s="451"/>
      <c r="AS65" s="451"/>
      <c r="AT65" s="451"/>
      <c r="AU65" s="451"/>
      <c r="AV65" s="451"/>
      <c r="AW65" s="451"/>
      <c r="AX65" s="451"/>
      <c r="AY65" s="451"/>
      <c r="AZ65" s="451"/>
      <c r="BA65" s="451"/>
      <c r="BB65" s="451"/>
      <c r="BC65" s="451"/>
      <c r="BD65" s="451"/>
      <c r="BE65" s="451"/>
      <c r="BF65" s="451"/>
      <c r="BG65" s="451"/>
      <c r="BH65" s="451"/>
      <c r="BI65" s="451"/>
      <c r="BJ65" s="451"/>
      <c r="BK65" s="451"/>
    </row>
    <row r="66" spans="1:63" ht="30" customHeight="1" x14ac:dyDescent="0.2">
      <c r="A66" s="452" t="s">
        <v>129</v>
      </c>
      <c r="B66" s="176" t="s">
        <v>20</v>
      </c>
      <c r="C66" s="176" t="s">
        <v>21</v>
      </c>
      <c r="D66" s="451" t="s">
        <v>22</v>
      </c>
      <c r="E66" s="454"/>
      <c r="F66" s="176" t="s">
        <v>23</v>
      </c>
      <c r="G66" s="176" t="s">
        <v>24</v>
      </c>
      <c r="H66" s="451" t="s">
        <v>25</v>
      </c>
      <c r="I66" s="454"/>
      <c r="J66" s="176" t="s">
        <v>26</v>
      </c>
      <c r="K66" s="176" t="s">
        <v>27</v>
      </c>
      <c r="L66" s="451" t="s">
        <v>28</v>
      </c>
      <c r="M66" s="454"/>
      <c r="N66" s="176" t="s">
        <v>29</v>
      </c>
      <c r="O66" s="176" t="s">
        <v>30</v>
      </c>
      <c r="P66" s="451" t="s">
        <v>31</v>
      </c>
      <c r="Q66" s="454"/>
      <c r="R66" s="451" t="s">
        <v>130</v>
      </c>
      <c r="S66" s="454"/>
      <c r="T66" s="451" t="s">
        <v>131</v>
      </c>
      <c r="U66" s="455"/>
      <c r="V66" s="455"/>
      <c r="W66" s="455"/>
      <c r="X66" s="455"/>
      <c r="Y66" s="454"/>
      <c r="Z66" s="451" t="s">
        <v>132</v>
      </c>
      <c r="AA66" s="455"/>
      <c r="AB66" s="455"/>
      <c r="AC66" s="455"/>
      <c r="AD66" s="455"/>
      <c r="AE66" s="454"/>
      <c r="AF66" s="178"/>
      <c r="AG66" s="452" t="s">
        <v>129</v>
      </c>
      <c r="AH66" s="176" t="s">
        <v>20</v>
      </c>
      <c r="AI66" s="176" t="s">
        <v>21</v>
      </c>
      <c r="AJ66" s="451" t="s">
        <v>22</v>
      </c>
      <c r="AK66" s="454"/>
      <c r="AL66" s="176" t="s">
        <v>23</v>
      </c>
      <c r="AM66" s="176" t="s">
        <v>24</v>
      </c>
      <c r="AN66" s="451" t="s">
        <v>25</v>
      </c>
      <c r="AO66" s="454"/>
      <c r="AP66" s="176" t="s">
        <v>26</v>
      </c>
      <c r="AQ66" s="176" t="s">
        <v>27</v>
      </c>
      <c r="AR66" s="451" t="s">
        <v>28</v>
      </c>
      <c r="AS66" s="454"/>
      <c r="AT66" s="176" t="s">
        <v>29</v>
      </c>
      <c r="AU66" s="176" t="s">
        <v>30</v>
      </c>
      <c r="AV66" s="451" t="s">
        <v>31</v>
      </c>
      <c r="AW66" s="454"/>
      <c r="AX66" s="451" t="s">
        <v>130</v>
      </c>
      <c r="AY66" s="454"/>
      <c r="AZ66" s="451" t="s">
        <v>131</v>
      </c>
      <c r="BA66" s="455"/>
      <c r="BB66" s="455"/>
      <c r="BC66" s="455"/>
      <c r="BD66" s="455"/>
      <c r="BE66" s="454"/>
      <c r="BF66" s="451" t="s">
        <v>132</v>
      </c>
      <c r="BG66" s="455"/>
      <c r="BH66" s="455"/>
      <c r="BI66" s="455"/>
      <c r="BJ66" s="455"/>
      <c r="BK66" s="454"/>
    </row>
    <row r="67" spans="1:63" ht="36" customHeight="1" x14ac:dyDescent="0.2">
      <c r="A67" s="453"/>
      <c r="B67" s="177" t="s">
        <v>133</v>
      </c>
      <c r="C67" s="177" t="s">
        <v>133</v>
      </c>
      <c r="D67" s="177" t="s">
        <v>133</v>
      </c>
      <c r="E67" s="177" t="s">
        <v>134</v>
      </c>
      <c r="F67" s="177" t="s">
        <v>133</v>
      </c>
      <c r="G67" s="177" t="s">
        <v>133</v>
      </c>
      <c r="H67" s="177" t="s">
        <v>133</v>
      </c>
      <c r="I67" s="177" t="s">
        <v>134</v>
      </c>
      <c r="J67" s="177" t="s">
        <v>133</v>
      </c>
      <c r="K67" s="177" t="s">
        <v>133</v>
      </c>
      <c r="L67" s="177" t="s">
        <v>133</v>
      </c>
      <c r="M67" s="177" t="s">
        <v>134</v>
      </c>
      <c r="N67" s="177" t="s">
        <v>133</v>
      </c>
      <c r="O67" s="177" t="s">
        <v>133</v>
      </c>
      <c r="P67" s="177" t="s">
        <v>133</v>
      </c>
      <c r="Q67" s="177" t="s">
        <v>134</v>
      </c>
      <c r="R67" s="177" t="s">
        <v>133</v>
      </c>
      <c r="S67" s="177" t="s">
        <v>134</v>
      </c>
      <c r="T67" s="179" t="s">
        <v>135</v>
      </c>
      <c r="U67" s="179" t="s">
        <v>136</v>
      </c>
      <c r="V67" s="179" t="s">
        <v>137</v>
      </c>
      <c r="W67" s="179" t="s">
        <v>138</v>
      </c>
      <c r="X67" s="180" t="s">
        <v>139</v>
      </c>
      <c r="Y67" s="179" t="s">
        <v>140</v>
      </c>
      <c r="Z67" s="177" t="s">
        <v>141</v>
      </c>
      <c r="AA67" s="181" t="s">
        <v>142</v>
      </c>
      <c r="AB67" s="177" t="s">
        <v>143</v>
      </c>
      <c r="AC67" s="177" t="s">
        <v>144</v>
      </c>
      <c r="AD67" s="177" t="s">
        <v>145</v>
      </c>
      <c r="AE67" s="177" t="s">
        <v>146</v>
      </c>
      <c r="AF67" s="178"/>
      <c r="AG67" s="453"/>
      <c r="AH67" s="177" t="s">
        <v>133</v>
      </c>
      <c r="AI67" s="177" t="s">
        <v>133</v>
      </c>
      <c r="AJ67" s="177" t="s">
        <v>133</v>
      </c>
      <c r="AK67" s="177" t="s">
        <v>134</v>
      </c>
      <c r="AL67" s="177" t="s">
        <v>133</v>
      </c>
      <c r="AM67" s="177" t="s">
        <v>133</v>
      </c>
      <c r="AN67" s="177" t="s">
        <v>133</v>
      </c>
      <c r="AO67" s="177" t="s">
        <v>134</v>
      </c>
      <c r="AP67" s="177" t="s">
        <v>133</v>
      </c>
      <c r="AQ67" s="177" t="s">
        <v>133</v>
      </c>
      <c r="AR67" s="177" t="s">
        <v>133</v>
      </c>
      <c r="AS67" s="177" t="s">
        <v>134</v>
      </c>
      <c r="AT67" s="177" t="s">
        <v>133</v>
      </c>
      <c r="AU67" s="177" t="s">
        <v>133</v>
      </c>
      <c r="AV67" s="177" t="s">
        <v>133</v>
      </c>
      <c r="AW67" s="177" t="s">
        <v>134</v>
      </c>
      <c r="AX67" s="177" t="s">
        <v>133</v>
      </c>
      <c r="AY67" s="177" t="s">
        <v>134</v>
      </c>
      <c r="AZ67" s="179" t="s">
        <v>135</v>
      </c>
      <c r="BA67" s="179" t="s">
        <v>136</v>
      </c>
      <c r="BB67" s="179" t="s">
        <v>137</v>
      </c>
      <c r="BC67" s="179" t="s">
        <v>138</v>
      </c>
      <c r="BD67" s="180" t="s">
        <v>139</v>
      </c>
      <c r="BE67" s="179" t="s">
        <v>140</v>
      </c>
      <c r="BF67" s="182" t="s">
        <v>141</v>
      </c>
      <c r="BG67" s="183" t="s">
        <v>142</v>
      </c>
      <c r="BH67" s="182" t="s">
        <v>143</v>
      </c>
      <c r="BI67" s="182" t="s">
        <v>144</v>
      </c>
      <c r="BJ67" s="182" t="s">
        <v>145</v>
      </c>
      <c r="BK67" s="182" t="s">
        <v>146</v>
      </c>
    </row>
    <row r="68" spans="1:63" x14ac:dyDescent="0.2">
      <c r="A68" s="65" t="s">
        <v>147</v>
      </c>
      <c r="B68" s="22">
        <v>50</v>
      </c>
      <c r="C68" s="22">
        <v>55</v>
      </c>
      <c r="D68" s="22">
        <v>55</v>
      </c>
      <c r="E68" s="172">
        <v>477206000</v>
      </c>
      <c r="F68" s="22">
        <v>65</v>
      </c>
      <c r="G68" s="22">
        <v>75</v>
      </c>
      <c r="H68" s="22"/>
      <c r="I68" s="102"/>
      <c r="J68" s="22"/>
      <c r="K68" s="22"/>
      <c r="L68" s="22"/>
      <c r="M68" s="102"/>
      <c r="N68" s="22"/>
      <c r="O68" s="22"/>
      <c r="P68" s="22"/>
      <c r="Q68" s="102"/>
      <c r="R68" s="94">
        <f>B68+C68+D68+F68+G68+H68+J68+K68+L68+N68+O68+P68</f>
        <v>300</v>
      </c>
      <c r="S68" s="72">
        <f>+E68+I68+M68+Q68</f>
        <v>477206000</v>
      </c>
      <c r="T68" s="93"/>
      <c r="U68" s="93"/>
      <c r="V68" s="93"/>
      <c r="W68" s="93"/>
      <c r="X68" s="93"/>
      <c r="Y68" s="67"/>
      <c r="Z68" s="67"/>
      <c r="AA68" s="67"/>
      <c r="AB68" s="67"/>
      <c r="AC68" s="67"/>
      <c r="AD68" s="67"/>
      <c r="AE68" s="68"/>
      <c r="AG68" s="65" t="s">
        <v>147</v>
      </c>
      <c r="AH68" s="65"/>
      <c r="AI68" s="65"/>
      <c r="AJ68" s="65"/>
      <c r="AK68" s="102"/>
      <c r="AL68" s="52"/>
      <c r="AM68" s="52"/>
      <c r="AN68" s="52"/>
      <c r="AO68" s="102"/>
      <c r="AP68" s="65"/>
      <c r="AQ68" s="185"/>
      <c r="AR68" s="185"/>
      <c r="AS68" s="172"/>
      <c r="AT68" s="65"/>
      <c r="AU68" s="65"/>
      <c r="AV68" s="65"/>
      <c r="AW68" s="102"/>
      <c r="AX68" s="94">
        <f t="shared" ref="AX68:AX88" si="11">AH68+AI68+AJ68+AL68+AM68+AN68+AP68+AQ68+AR68+AT68+AU68+AV68</f>
        <v>0</v>
      </c>
      <c r="AY68" s="72">
        <f>+AK68+AO68+AS68+AW68</f>
        <v>0</v>
      </c>
      <c r="AZ68" s="67"/>
      <c r="BA68" s="67"/>
      <c r="BB68" s="67"/>
      <c r="BC68" s="67"/>
      <c r="BD68" s="67"/>
      <c r="BE68" s="67"/>
      <c r="BF68" s="67"/>
      <c r="BG68" s="67"/>
      <c r="BH68" s="67"/>
      <c r="BI68" s="67"/>
      <c r="BJ68" s="67"/>
      <c r="BK68" s="68"/>
    </row>
    <row r="69" spans="1:63" x14ac:dyDescent="0.2">
      <c r="A69" s="65" t="s">
        <v>148</v>
      </c>
      <c r="B69" s="65"/>
      <c r="C69" s="65"/>
      <c r="D69" s="65"/>
      <c r="E69" s="172"/>
      <c r="F69" s="65"/>
      <c r="G69" s="65"/>
      <c r="H69" s="65"/>
      <c r="I69" s="65"/>
      <c r="J69" s="65"/>
      <c r="K69" s="65"/>
      <c r="L69" s="65"/>
      <c r="M69" s="65"/>
      <c r="N69" s="65"/>
      <c r="O69" s="65"/>
      <c r="P69" s="65"/>
      <c r="Q69" s="102"/>
      <c r="R69" s="94">
        <v>1</v>
      </c>
      <c r="S69" s="72">
        <f t="shared" ref="S69:S88" si="12">+E69+I69+M69+Q69</f>
        <v>0</v>
      </c>
      <c r="T69" s="93"/>
      <c r="U69" s="93"/>
      <c r="V69" s="93"/>
      <c r="W69" s="93"/>
      <c r="X69" s="93"/>
      <c r="Y69" s="67"/>
      <c r="Z69" s="67"/>
      <c r="AA69" s="67"/>
      <c r="AB69" s="67"/>
      <c r="AC69" s="67"/>
      <c r="AD69" s="67"/>
      <c r="AE69" s="67"/>
      <c r="AG69" s="65" t="s">
        <v>148</v>
      </c>
      <c r="AH69" s="52"/>
      <c r="AI69" s="187"/>
      <c r="AJ69" s="65"/>
      <c r="AK69" s="102"/>
      <c r="AL69" s="52"/>
      <c r="AM69" s="52"/>
      <c r="AN69" s="52"/>
      <c r="AO69" s="102"/>
      <c r="AP69" s="52"/>
      <c r="AQ69" s="185"/>
      <c r="AR69" s="185"/>
      <c r="AS69" s="102"/>
      <c r="AT69" s="185"/>
      <c r="AU69" s="185"/>
      <c r="AV69" s="65"/>
      <c r="AW69" s="102"/>
      <c r="AX69" s="94">
        <f t="shared" si="11"/>
        <v>0</v>
      </c>
      <c r="AY69" s="72">
        <f t="shared" ref="AY69:AY88" si="13">+AK69+AO69+AS69+AW69</f>
        <v>0</v>
      </c>
      <c r="AZ69" s="67"/>
      <c r="BA69" s="67"/>
      <c r="BB69" s="67"/>
      <c r="BC69" s="67"/>
      <c r="BD69" s="67"/>
      <c r="BE69" s="67"/>
      <c r="BF69" s="67"/>
      <c r="BG69" s="67"/>
      <c r="BH69" s="67"/>
      <c r="BI69" s="67"/>
      <c r="BJ69" s="67"/>
      <c r="BK69" s="67"/>
    </row>
    <row r="70" spans="1:63" x14ac:dyDescent="0.2">
      <c r="A70" s="65" t="s">
        <v>149</v>
      </c>
      <c r="B70" s="65"/>
      <c r="C70" s="65"/>
      <c r="D70" s="65"/>
      <c r="E70" s="172"/>
      <c r="F70" s="65"/>
      <c r="G70" s="65"/>
      <c r="H70" s="65"/>
      <c r="I70" s="65"/>
      <c r="J70" s="65"/>
      <c r="K70" s="65"/>
      <c r="L70" s="65"/>
      <c r="M70" s="65"/>
      <c r="N70" s="65"/>
      <c r="O70" s="65"/>
      <c r="P70" s="65"/>
      <c r="Q70" s="102"/>
      <c r="R70" s="94">
        <v>1</v>
      </c>
      <c r="S70" s="72">
        <f t="shared" si="12"/>
        <v>0</v>
      </c>
      <c r="T70" s="93"/>
      <c r="U70" s="93"/>
      <c r="V70" s="93"/>
      <c r="W70" s="93"/>
      <c r="X70" s="93"/>
      <c r="Y70" s="67"/>
      <c r="Z70" s="67"/>
      <c r="AA70" s="67"/>
      <c r="AB70" s="67"/>
      <c r="AC70" s="67"/>
      <c r="AD70" s="67"/>
      <c r="AE70" s="67"/>
      <c r="AG70" s="65" t="s">
        <v>149</v>
      </c>
      <c r="AH70" s="52"/>
      <c r="AI70" s="188"/>
      <c r="AJ70" s="65"/>
      <c r="AK70" s="102"/>
      <c r="AL70" s="52"/>
      <c r="AM70" s="52"/>
      <c r="AN70" s="52"/>
      <c r="AO70" s="102"/>
      <c r="AP70" s="52"/>
      <c r="AQ70" s="185"/>
      <c r="AR70" s="185"/>
      <c r="AS70" s="102"/>
      <c r="AT70" s="185"/>
      <c r="AU70" s="185"/>
      <c r="AV70" s="65"/>
      <c r="AW70" s="102"/>
      <c r="AX70" s="94">
        <f t="shared" si="11"/>
        <v>0</v>
      </c>
      <c r="AY70" s="72">
        <f t="shared" si="13"/>
        <v>0</v>
      </c>
      <c r="AZ70" s="67"/>
      <c r="BA70" s="67"/>
      <c r="BB70" s="67"/>
      <c r="BC70" s="67"/>
      <c r="BD70" s="67"/>
      <c r="BE70" s="67"/>
      <c r="BF70" s="67"/>
      <c r="BG70" s="67"/>
      <c r="BH70" s="67"/>
      <c r="BI70" s="67"/>
      <c r="BJ70" s="67"/>
      <c r="BK70" s="67"/>
    </row>
    <row r="71" spans="1:63" x14ac:dyDescent="0.2">
      <c r="A71" s="65" t="s">
        <v>150</v>
      </c>
      <c r="B71" s="65"/>
      <c r="C71" s="65"/>
      <c r="D71" s="65"/>
      <c r="E71" s="172"/>
      <c r="F71" s="65"/>
      <c r="G71" s="65"/>
      <c r="H71" s="65"/>
      <c r="I71" s="65"/>
      <c r="J71" s="65"/>
      <c r="K71" s="65"/>
      <c r="L71" s="65"/>
      <c r="M71" s="65"/>
      <c r="N71" s="65"/>
      <c r="O71" s="65"/>
      <c r="P71" s="65"/>
      <c r="Q71" s="102"/>
      <c r="R71" s="94">
        <v>1</v>
      </c>
      <c r="S71" s="72">
        <f t="shared" si="12"/>
        <v>0</v>
      </c>
      <c r="T71" s="93"/>
      <c r="U71" s="93"/>
      <c r="V71" s="93"/>
      <c r="W71" s="93"/>
      <c r="X71" s="93"/>
      <c r="Y71" s="67"/>
      <c r="Z71" s="67"/>
      <c r="AA71" s="67"/>
      <c r="AB71" s="67"/>
      <c r="AC71" s="67"/>
      <c r="AD71" s="67"/>
      <c r="AE71" s="67"/>
      <c r="AG71" s="65" t="s">
        <v>150</v>
      </c>
      <c r="AH71" s="52"/>
      <c r="AI71" s="188"/>
      <c r="AJ71" s="65"/>
      <c r="AK71" s="102"/>
      <c r="AL71" s="52"/>
      <c r="AM71" s="52"/>
      <c r="AN71" s="52"/>
      <c r="AO71" s="102"/>
      <c r="AP71" s="52"/>
      <c r="AQ71" s="185"/>
      <c r="AR71" s="185"/>
      <c r="AS71" s="102"/>
      <c r="AT71" s="185"/>
      <c r="AU71" s="185"/>
      <c r="AV71" s="65"/>
      <c r="AW71" s="102"/>
      <c r="AX71" s="94">
        <f t="shared" si="11"/>
        <v>0</v>
      </c>
      <c r="AY71" s="72">
        <f t="shared" si="13"/>
        <v>0</v>
      </c>
      <c r="AZ71" s="67"/>
      <c r="BA71" s="67"/>
      <c r="BB71" s="67"/>
      <c r="BC71" s="67"/>
      <c r="BD71" s="67"/>
      <c r="BE71" s="67"/>
      <c r="BF71" s="67"/>
      <c r="BG71" s="67"/>
      <c r="BH71" s="67"/>
      <c r="BI71" s="67"/>
      <c r="BJ71" s="67"/>
      <c r="BK71" s="67"/>
    </row>
    <row r="72" spans="1:63" x14ac:dyDescent="0.2">
      <c r="A72" s="65" t="s">
        <v>151</v>
      </c>
      <c r="B72" s="65"/>
      <c r="C72" s="65"/>
      <c r="D72" s="65"/>
      <c r="E72" s="172"/>
      <c r="F72" s="65"/>
      <c r="G72" s="65"/>
      <c r="H72" s="65"/>
      <c r="I72" s="65"/>
      <c r="J72" s="65"/>
      <c r="K72" s="65"/>
      <c r="L72" s="65"/>
      <c r="M72" s="65"/>
      <c r="N72" s="65"/>
      <c r="O72" s="65"/>
      <c r="P72" s="65"/>
      <c r="Q72" s="102"/>
      <c r="R72" s="94">
        <v>1</v>
      </c>
      <c r="S72" s="72">
        <f t="shared" si="12"/>
        <v>0</v>
      </c>
      <c r="T72" s="93"/>
      <c r="U72" s="93"/>
      <c r="V72" s="93"/>
      <c r="W72" s="93"/>
      <c r="X72" s="93"/>
      <c r="Y72" s="67"/>
      <c r="Z72" s="67"/>
      <c r="AA72" s="67"/>
      <c r="AB72" s="67"/>
      <c r="AC72" s="67"/>
      <c r="AD72" s="67"/>
      <c r="AE72" s="67"/>
      <c r="AG72" s="65" t="s">
        <v>151</v>
      </c>
      <c r="AH72" s="52"/>
      <c r="AI72" s="188"/>
      <c r="AJ72" s="65"/>
      <c r="AK72" s="102"/>
      <c r="AL72" s="52"/>
      <c r="AM72" s="52"/>
      <c r="AN72" s="52"/>
      <c r="AO72" s="102"/>
      <c r="AP72" s="52"/>
      <c r="AQ72" s="185"/>
      <c r="AR72" s="185"/>
      <c r="AS72" s="102"/>
      <c r="AT72" s="185"/>
      <c r="AU72" s="185"/>
      <c r="AV72" s="65"/>
      <c r="AW72" s="102"/>
      <c r="AX72" s="94">
        <f t="shared" si="11"/>
        <v>0</v>
      </c>
      <c r="AY72" s="72">
        <f t="shared" si="13"/>
        <v>0</v>
      </c>
      <c r="AZ72" s="67"/>
      <c r="BA72" s="67"/>
      <c r="BB72" s="67"/>
      <c r="BC72" s="67"/>
      <c r="BD72" s="67"/>
      <c r="BE72" s="67"/>
      <c r="BF72" s="67"/>
      <c r="BG72" s="67"/>
      <c r="BH72" s="67"/>
      <c r="BI72" s="67"/>
      <c r="BJ72" s="67"/>
      <c r="BK72" s="67"/>
    </row>
    <row r="73" spans="1:63" x14ac:dyDescent="0.2">
      <c r="A73" s="65" t="s">
        <v>152</v>
      </c>
      <c r="B73" s="65"/>
      <c r="C73" s="65"/>
      <c r="D73" s="65"/>
      <c r="E73" s="172"/>
      <c r="F73" s="65"/>
      <c r="G73" s="65"/>
      <c r="H73" s="65"/>
      <c r="I73" s="65"/>
      <c r="J73" s="65"/>
      <c r="K73" s="65"/>
      <c r="L73" s="65"/>
      <c r="M73" s="65"/>
      <c r="N73" s="65"/>
      <c r="O73" s="65"/>
      <c r="P73" s="65"/>
      <c r="Q73" s="102"/>
      <c r="R73" s="94">
        <v>1</v>
      </c>
      <c r="S73" s="72">
        <f t="shared" si="12"/>
        <v>0</v>
      </c>
      <c r="T73" s="93"/>
      <c r="U73" s="93"/>
      <c r="V73" s="93"/>
      <c r="W73" s="93"/>
      <c r="X73" s="93"/>
      <c r="Y73" s="67"/>
      <c r="Z73" s="67"/>
      <c r="AA73" s="67"/>
      <c r="AB73" s="67"/>
      <c r="AC73" s="67"/>
      <c r="AD73" s="67"/>
      <c r="AE73" s="67"/>
      <c r="AG73" s="65" t="s">
        <v>152</v>
      </c>
      <c r="AH73" s="52"/>
      <c r="AI73" s="188"/>
      <c r="AJ73" s="65"/>
      <c r="AK73" s="102"/>
      <c r="AL73" s="52"/>
      <c r="AM73" s="52"/>
      <c r="AN73" s="52"/>
      <c r="AO73" s="102"/>
      <c r="AP73" s="52"/>
      <c r="AQ73" s="185"/>
      <c r="AR73" s="185"/>
      <c r="AS73" s="102"/>
      <c r="AT73" s="185"/>
      <c r="AU73" s="185"/>
      <c r="AV73" s="65"/>
      <c r="AW73" s="102"/>
      <c r="AX73" s="94">
        <f t="shared" si="11"/>
        <v>0</v>
      </c>
      <c r="AY73" s="72">
        <f t="shared" si="13"/>
        <v>0</v>
      </c>
      <c r="AZ73" s="67"/>
      <c r="BA73" s="67"/>
      <c r="BB73" s="67"/>
      <c r="BC73" s="67"/>
      <c r="BD73" s="67"/>
      <c r="BE73" s="67"/>
      <c r="BF73" s="67"/>
      <c r="BG73" s="67"/>
      <c r="BH73" s="67"/>
      <c r="BI73" s="67"/>
      <c r="BJ73" s="67"/>
      <c r="BK73" s="67"/>
    </row>
    <row r="74" spans="1:63" x14ac:dyDescent="0.2">
      <c r="A74" s="65" t="s">
        <v>153</v>
      </c>
      <c r="B74" s="65"/>
      <c r="C74" s="65"/>
      <c r="D74" s="65"/>
      <c r="E74" s="172"/>
      <c r="F74" s="65"/>
      <c r="G74" s="65"/>
      <c r="H74" s="65"/>
      <c r="I74" s="65"/>
      <c r="J74" s="65"/>
      <c r="K74" s="65"/>
      <c r="L74" s="65"/>
      <c r="M74" s="65"/>
      <c r="N74" s="65"/>
      <c r="O74" s="65"/>
      <c r="P74" s="65"/>
      <c r="Q74" s="102"/>
      <c r="R74" s="94">
        <v>1</v>
      </c>
      <c r="S74" s="72">
        <f t="shared" si="12"/>
        <v>0</v>
      </c>
      <c r="T74" s="93"/>
      <c r="U74" s="93"/>
      <c r="V74" s="93"/>
      <c r="W74" s="93"/>
      <c r="X74" s="93"/>
      <c r="Y74" s="67"/>
      <c r="Z74" s="67"/>
      <c r="AA74" s="67"/>
      <c r="AB74" s="67"/>
      <c r="AC74" s="67"/>
      <c r="AD74" s="67"/>
      <c r="AE74" s="67"/>
      <c r="AG74" s="65" t="s">
        <v>153</v>
      </c>
      <c r="AH74" s="52"/>
      <c r="AI74" s="188"/>
      <c r="AJ74" s="65"/>
      <c r="AK74" s="102"/>
      <c r="AL74" s="52"/>
      <c r="AM74" s="52"/>
      <c r="AN74" s="52"/>
      <c r="AO74" s="102"/>
      <c r="AP74" s="52"/>
      <c r="AQ74" s="185"/>
      <c r="AR74" s="185"/>
      <c r="AS74" s="102"/>
      <c r="AT74" s="185"/>
      <c r="AU74" s="185"/>
      <c r="AV74" s="65"/>
      <c r="AW74" s="102"/>
      <c r="AX74" s="94">
        <f t="shared" si="11"/>
        <v>0</v>
      </c>
      <c r="AY74" s="72">
        <f t="shared" si="13"/>
        <v>0</v>
      </c>
      <c r="AZ74" s="67"/>
      <c r="BA74" s="67"/>
      <c r="BB74" s="67"/>
      <c r="BC74" s="67"/>
      <c r="BD74" s="67"/>
      <c r="BE74" s="67"/>
      <c r="BF74" s="67"/>
      <c r="BG74" s="67"/>
      <c r="BH74" s="67"/>
      <c r="BI74" s="67"/>
      <c r="BJ74" s="67"/>
      <c r="BK74" s="67"/>
    </row>
    <row r="75" spans="1:63" x14ac:dyDescent="0.2">
      <c r="A75" s="65" t="s">
        <v>154</v>
      </c>
      <c r="B75" s="65"/>
      <c r="C75" s="65"/>
      <c r="D75" s="65"/>
      <c r="E75" s="172"/>
      <c r="F75" s="65"/>
      <c r="G75" s="65"/>
      <c r="H75" s="65"/>
      <c r="I75" s="65"/>
      <c r="J75" s="65"/>
      <c r="K75" s="65"/>
      <c r="L75" s="65"/>
      <c r="M75" s="65"/>
      <c r="N75" s="65"/>
      <c r="O75" s="65"/>
      <c r="P75" s="65"/>
      <c r="Q75" s="102"/>
      <c r="R75" s="94">
        <v>1</v>
      </c>
      <c r="S75" s="72">
        <f t="shared" si="12"/>
        <v>0</v>
      </c>
      <c r="T75" s="93"/>
      <c r="U75" s="93"/>
      <c r="V75" s="93"/>
      <c r="W75" s="93"/>
      <c r="X75" s="93"/>
      <c r="Y75" s="67"/>
      <c r="Z75" s="67"/>
      <c r="AA75" s="67"/>
      <c r="AB75" s="67"/>
      <c r="AC75" s="67"/>
      <c r="AD75" s="67"/>
      <c r="AE75" s="67"/>
      <c r="AG75" s="65" t="s">
        <v>154</v>
      </c>
      <c r="AH75" s="52"/>
      <c r="AI75" s="188"/>
      <c r="AJ75" s="65"/>
      <c r="AK75" s="102"/>
      <c r="AL75" s="52"/>
      <c r="AM75" s="52"/>
      <c r="AN75" s="52"/>
      <c r="AO75" s="102"/>
      <c r="AP75" s="52"/>
      <c r="AQ75" s="185"/>
      <c r="AR75" s="185"/>
      <c r="AS75" s="102"/>
      <c r="AT75" s="185"/>
      <c r="AU75" s="185"/>
      <c r="AV75" s="65"/>
      <c r="AW75" s="102"/>
      <c r="AX75" s="94">
        <f t="shared" si="11"/>
        <v>0</v>
      </c>
      <c r="AY75" s="72">
        <f t="shared" si="13"/>
        <v>0</v>
      </c>
      <c r="AZ75" s="67"/>
      <c r="BA75" s="67"/>
      <c r="BB75" s="67"/>
      <c r="BC75" s="67"/>
      <c r="BD75" s="67"/>
      <c r="BE75" s="67"/>
      <c r="BF75" s="67"/>
      <c r="BG75" s="67"/>
      <c r="BH75" s="67"/>
      <c r="BI75" s="67"/>
      <c r="BJ75" s="67"/>
      <c r="BK75" s="67"/>
    </row>
    <row r="76" spans="1:63" x14ac:dyDescent="0.2">
      <c r="A76" s="65" t="s">
        <v>155</v>
      </c>
      <c r="B76" s="65"/>
      <c r="C76" s="65"/>
      <c r="D76" s="65"/>
      <c r="E76" s="172"/>
      <c r="F76" s="65"/>
      <c r="G76" s="65"/>
      <c r="H76" s="65"/>
      <c r="I76" s="65"/>
      <c r="J76" s="65"/>
      <c r="K76" s="65"/>
      <c r="L76" s="65"/>
      <c r="M76" s="65"/>
      <c r="N76" s="65"/>
      <c r="O76" s="65"/>
      <c r="P76" s="65"/>
      <c r="Q76" s="102"/>
      <c r="R76" s="94">
        <v>1</v>
      </c>
      <c r="S76" s="72">
        <f t="shared" si="12"/>
        <v>0</v>
      </c>
      <c r="T76" s="93"/>
      <c r="U76" s="93"/>
      <c r="V76" s="93"/>
      <c r="W76" s="93"/>
      <c r="X76" s="93"/>
      <c r="Y76" s="67"/>
      <c r="Z76" s="67"/>
      <c r="AA76" s="67"/>
      <c r="AB76" s="67"/>
      <c r="AC76" s="67"/>
      <c r="AD76" s="67"/>
      <c r="AE76" s="67"/>
      <c r="AG76" s="65" t="s">
        <v>155</v>
      </c>
      <c r="AH76" s="52"/>
      <c r="AI76" s="188"/>
      <c r="AJ76" s="65"/>
      <c r="AK76" s="102"/>
      <c r="AL76" s="52"/>
      <c r="AM76" s="52"/>
      <c r="AN76" s="52"/>
      <c r="AO76" s="102"/>
      <c r="AP76" s="52"/>
      <c r="AQ76" s="185"/>
      <c r="AR76" s="185"/>
      <c r="AS76" s="102"/>
      <c r="AT76" s="185"/>
      <c r="AU76" s="185"/>
      <c r="AV76" s="65"/>
      <c r="AW76" s="102"/>
      <c r="AX76" s="94">
        <f t="shared" si="11"/>
        <v>0</v>
      </c>
      <c r="AY76" s="72">
        <f t="shared" si="13"/>
        <v>0</v>
      </c>
      <c r="AZ76" s="67"/>
      <c r="BA76" s="67"/>
      <c r="BB76" s="67"/>
      <c r="BC76" s="67"/>
      <c r="BD76" s="67"/>
      <c r="BE76" s="67"/>
      <c r="BF76" s="67"/>
      <c r="BG76" s="67"/>
      <c r="BH76" s="67"/>
      <c r="BI76" s="65"/>
      <c r="BJ76" s="65"/>
      <c r="BK76" s="65"/>
    </row>
    <row r="77" spans="1:63" x14ac:dyDescent="0.2">
      <c r="A77" s="65" t="s">
        <v>156</v>
      </c>
      <c r="B77" s="65"/>
      <c r="C77" s="65"/>
      <c r="D77" s="65"/>
      <c r="E77" s="172"/>
      <c r="F77" s="65"/>
      <c r="G77" s="65"/>
      <c r="H77" s="65"/>
      <c r="I77" s="65"/>
      <c r="J77" s="65"/>
      <c r="K77" s="65"/>
      <c r="L77" s="65"/>
      <c r="M77" s="65"/>
      <c r="N77" s="65"/>
      <c r="O77" s="65"/>
      <c r="P77" s="65"/>
      <c r="Q77" s="102"/>
      <c r="R77" s="94">
        <v>1</v>
      </c>
      <c r="S77" s="72">
        <f t="shared" si="12"/>
        <v>0</v>
      </c>
      <c r="T77" s="93"/>
      <c r="U77" s="93"/>
      <c r="V77" s="93"/>
      <c r="W77" s="93"/>
      <c r="X77" s="93"/>
      <c r="Y77" s="67"/>
      <c r="Z77" s="67"/>
      <c r="AA77" s="67"/>
      <c r="AB77" s="67"/>
      <c r="AC77" s="67"/>
      <c r="AD77" s="67"/>
      <c r="AE77" s="67"/>
      <c r="AG77" s="65" t="s">
        <v>156</v>
      </c>
      <c r="AH77" s="52"/>
      <c r="AI77" s="188"/>
      <c r="AJ77" s="65"/>
      <c r="AK77" s="102"/>
      <c r="AL77" s="52"/>
      <c r="AM77" s="52"/>
      <c r="AN77" s="52"/>
      <c r="AO77" s="102"/>
      <c r="AP77" s="52"/>
      <c r="AQ77" s="185"/>
      <c r="AR77" s="185"/>
      <c r="AS77" s="102"/>
      <c r="AT77" s="185"/>
      <c r="AU77" s="185"/>
      <c r="AV77" s="65"/>
      <c r="AW77" s="102"/>
      <c r="AX77" s="94">
        <f t="shared" si="11"/>
        <v>0</v>
      </c>
      <c r="AY77" s="72">
        <f t="shared" si="13"/>
        <v>0</v>
      </c>
      <c r="AZ77" s="67"/>
      <c r="BA77" s="67"/>
      <c r="BB77" s="67"/>
      <c r="BC77" s="67"/>
      <c r="BD77" s="67"/>
      <c r="BE77" s="67"/>
      <c r="BF77" s="67"/>
      <c r="BG77" s="67"/>
      <c r="BH77" s="67"/>
      <c r="BI77" s="65"/>
      <c r="BJ77" s="65"/>
      <c r="BK77" s="65"/>
    </row>
    <row r="78" spans="1:63" x14ac:dyDescent="0.2">
      <c r="A78" s="65" t="s">
        <v>157</v>
      </c>
      <c r="B78" s="65"/>
      <c r="C78" s="65"/>
      <c r="D78" s="65"/>
      <c r="E78" s="172"/>
      <c r="F78" s="65"/>
      <c r="G78" s="65"/>
      <c r="H78" s="65"/>
      <c r="I78" s="65"/>
      <c r="J78" s="65"/>
      <c r="K78" s="65"/>
      <c r="L78" s="65"/>
      <c r="M78" s="65"/>
      <c r="N78" s="65"/>
      <c r="O78" s="65"/>
      <c r="P78" s="65"/>
      <c r="Q78" s="102"/>
      <c r="R78" s="94">
        <v>1</v>
      </c>
      <c r="S78" s="72">
        <f t="shared" si="12"/>
        <v>0</v>
      </c>
      <c r="T78" s="93"/>
      <c r="U78" s="93"/>
      <c r="V78" s="93"/>
      <c r="W78" s="93"/>
      <c r="X78" s="93"/>
      <c r="Y78" s="67"/>
      <c r="Z78" s="67"/>
      <c r="AA78" s="67"/>
      <c r="AB78" s="67"/>
      <c r="AC78" s="67"/>
      <c r="AD78" s="67"/>
      <c r="AE78" s="67"/>
      <c r="AG78" s="65" t="s">
        <v>157</v>
      </c>
      <c r="AH78" s="52"/>
      <c r="AI78" s="188"/>
      <c r="AJ78" s="65"/>
      <c r="AK78" s="102"/>
      <c r="AL78" s="52"/>
      <c r="AM78" s="52"/>
      <c r="AN78" s="52"/>
      <c r="AO78" s="102"/>
      <c r="AP78" s="52"/>
      <c r="AQ78" s="185"/>
      <c r="AR78" s="185"/>
      <c r="AS78" s="102"/>
      <c r="AT78" s="185"/>
      <c r="AU78" s="185"/>
      <c r="AV78" s="65"/>
      <c r="AW78" s="102"/>
      <c r="AX78" s="94">
        <f t="shared" si="11"/>
        <v>0</v>
      </c>
      <c r="AY78" s="72">
        <f t="shared" si="13"/>
        <v>0</v>
      </c>
      <c r="AZ78" s="67"/>
      <c r="BA78" s="67"/>
      <c r="BB78" s="67"/>
      <c r="BC78" s="67"/>
      <c r="BD78" s="67"/>
      <c r="BE78" s="67"/>
      <c r="BF78" s="67"/>
      <c r="BG78" s="67"/>
      <c r="BH78" s="67"/>
      <c r="BI78" s="65"/>
      <c r="BJ78" s="65"/>
      <c r="BK78" s="65"/>
    </row>
    <row r="79" spans="1:63" x14ac:dyDescent="0.2">
      <c r="A79" s="65" t="s">
        <v>158</v>
      </c>
      <c r="B79" s="65"/>
      <c r="C79" s="65"/>
      <c r="D79" s="65"/>
      <c r="E79" s="172"/>
      <c r="F79" s="65"/>
      <c r="G79" s="65"/>
      <c r="H79" s="65"/>
      <c r="I79" s="65"/>
      <c r="J79" s="65"/>
      <c r="K79" s="65"/>
      <c r="L79" s="65"/>
      <c r="M79" s="65"/>
      <c r="N79" s="65"/>
      <c r="O79" s="65"/>
      <c r="P79" s="65"/>
      <c r="Q79" s="102"/>
      <c r="R79" s="94">
        <v>1</v>
      </c>
      <c r="S79" s="72">
        <f t="shared" si="12"/>
        <v>0</v>
      </c>
      <c r="T79" s="93"/>
      <c r="U79" s="93"/>
      <c r="V79" s="93"/>
      <c r="W79" s="93"/>
      <c r="X79" s="93"/>
      <c r="Y79" s="67"/>
      <c r="Z79" s="67"/>
      <c r="AA79" s="67"/>
      <c r="AB79" s="67"/>
      <c r="AC79" s="67"/>
      <c r="AD79" s="67"/>
      <c r="AE79" s="67"/>
      <c r="AG79" s="65" t="s">
        <v>158</v>
      </c>
      <c r="AH79" s="52"/>
      <c r="AI79" s="188"/>
      <c r="AJ79" s="65"/>
      <c r="AK79" s="102"/>
      <c r="AL79" s="52"/>
      <c r="AM79" s="52"/>
      <c r="AN79" s="52"/>
      <c r="AO79" s="102"/>
      <c r="AP79" s="52"/>
      <c r="AQ79" s="185"/>
      <c r="AR79" s="185"/>
      <c r="AS79" s="102"/>
      <c r="AT79" s="185"/>
      <c r="AU79" s="185"/>
      <c r="AV79" s="65"/>
      <c r="AW79" s="102"/>
      <c r="AX79" s="94">
        <f t="shared" si="11"/>
        <v>0</v>
      </c>
      <c r="AY79" s="72">
        <f t="shared" si="13"/>
        <v>0</v>
      </c>
      <c r="AZ79" s="67"/>
      <c r="BA79" s="67"/>
      <c r="BB79" s="67"/>
      <c r="BC79" s="67"/>
      <c r="BD79" s="67"/>
      <c r="BE79" s="67"/>
      <c r="BF79" s="67"/>
      <c r="BG79" s="67"/>
      <c r="BH79" s="67"/>
      <c r="BI79" s="67"/>
      <c r="BJ79" s="67"/>
      <c r="BK79" s="67"/>
    </row>
    <row r="80" spans="1:63" x14ac:dyDescent="0.2">
      <c r="A80" s="65" t="s">
        <v>159</v>
      </c>
      <c r="B80" s="65"/>
      <c r="C80" s="65"/>
      <c r="D80" s="65"/>
      <c r="E80" s="172"/>
      <c r="F80" s="65"/>
      <c r="G80" s="65"/>
      <c r="H80" s="65"/>
      <c r="I80" s="65"/>
      <c r="J80" s="65"/>
      <c r="K80" s="65"/>
      <c r="L80" s="65"/>
      <c r="M80" s="65"/>
      <c r="N80" s="65"/>
      <c r="O80" s="65"/>
      <c r="P80" s="65"/>
      <c r="Q80" s="102"/>
      <c r="R80" s="94">
        <v>1</v>
      </c>
      <c r="S80" s="72">
        <f t="shared" si="12"/>
        <v>0</v>
      </c>
      <c r="T80" s="93"/>
      <c r="U80" s="93"/>
      <c r="V80" s="93"/>
      <c r="W80" s="93"/>
      <c r="X80" s="93"/>
      <c r="Y80" s="67"/>
      <c r="Z80" s="67"/>
      <c r="AA80" s="67"/>
      <c r="AB80" s="67"/>
      <c r="AC80" s="67"/>
      <c r="AD80" s="67"/>
      <c r="AE80" s="67"/>
      <c r="AG80" s="65" t="s">
        <v>159</v>
      </c>
      <c r="AH80" s="52"/>
      <c r="AI80" s="188"/>
      <c r="AJ80" s="65"/>
      <c r="AK80" s="102"/>
      <c r="AL80" s="52"/>
      <c r="AM80" s="52"/>
      <c r="AN80" s="52"/>
      <c r="AO80" s="102"/>
      <c r="AP80" s="52"/>
      <c r="AQ80" s="185"/>
      <c r="AR80" s="185"/>
      <c r="AS80" s="102"/>
      <c r="AT80" s="185"/>
      <c r="AU80" s="185"/>
      <c r="AV80" s="65"/>
      <c r="AW80" s="102"/>
      <c r="AX80" s="94">
        <f t="shared" si="11"/>
        <v>0</v>
      </c>
      <c r="AY80" s="72">
        <f t="shared" si="13"/>
        <v>0</v>
      </c>
      <c r="AZ80" s="67"/>
      <c r="BA80" s="67"/>
      <c r="BB80" s="67"/>
      <c r="BC80" s="67"/>
      <c r="BD80" s="67"/>
      <c r="BE80" s="67"/>
      <c r="BF80" s="67"/>
      <c r="BG80" s="67"/>
      <c r="BH80" s="67"/>
      <c r="BI80" s="67"/>
      <c r="BJ80" s="67"/>
      <c r="BK80" s="67"/>
    </row>
    <row r="81" spans="1:63" x14ac:dyDescent="0.2">
      <c r="A81" s="65" t="s">
        <v>160</v>
      </c>
      <c r="B81" s="65"/>
      <c r="C81" s="65"/>
      <c r="D81" s="65"/>
      <c r="E81" s="172"/>
      <c r="F81" s="65"/>
      <c r="G81" s="65"/>
      <c r="H81" s="65"/>
      <c r="I81" s="65"/>
      <c r="J81" s="65"/>
      <c r="K81" s="65"/>
      <c r="L81" s="65"/>
      <c r="M81" s="65"/>
      <c r="N81" s="65"/>
      <c r="O81" s="65"/>
      <c r="P81" s="65"/>
      <c r="Q81" s="102"/>
      <c r="R81" s="94">
        <v>1</v>
      </c>
      <c r="S81" s="72">
        <f t="shared" si="12"/>
        <v>0</v>
      </c>
      <c r="T81" s="93"/>
      <c r="U81" s="93"/>
      <c r="V81" s="93"/>
      <c r="W81" s="93"/>
      <c r="X81" s="93"/>
      <c r="Y81" s="67"/>
      <c r="Z81" s="67"/>
      <c r="AA81" s="67"/>
      <c r="AB81" s="67"/>
      <c r="AC81" s="67"/>
      <c r="AD81" s="67"/>
      <c r="AE81" s="67"/>
      <c r="AG81" s="65" t="s">
        <v>160</v>
      </c>
      <c r="AH81" s="52"/>
      <c r="AI81" s="188"/>
      <c r="AJ81" s="65"/>
      <c r="AK81" s="102"/>
      <c r="AL81" s="52"/>
      <c r="AM81" s="52"/>
      <c r="AN81" s="52"/>
      <c r="AO81" s="102"/>
      <c r="AP81" s="52"/>
      <c r="AQ81" s="185"/>
      <c r="AR81" s="185"/>
      <c r="AS81" s="102"/>
      <c r="AT81" s="185"/>
      <c r="AU81" s="185"/>
      <c r="AV81" s="65"/>
      <c r="AW81" s="102"/>
      <c r="AX81" s="94">
        <f>AH81+AI81+AJ81+AL81+AM81+AN81+AP81+AQ81+AR81+AT81+AU81+AV81</f>
        <v>0</v>
      </c>
      <c r="AY81" s="72">
        <f t="shared" si="13"/>
        <v>0</v>
      </c>
      <c r="AZ81" s="67"/>
      <c r="BA81" s="67"/>
      <c r="BB81" s="67"/>
      <c r="BC81" s="67"/>
      <c r="BD81" s="67"/>
      <c r="BE81" s="67"/>
      <c r="BF81" s="67"/>
      <c r="BG81" s="67"/>
      <c r="BH81" s="67"/>
      <c r="BI81" s="67"/>
      <c r="BJ81" s="67"/>
      <c r="BK81" s="67"/>
    </row>
    <row r="82" spans="1:63" x14ac:dyDescent="0.2">
      <c r="A82" s="65" t="s">
        <v>161</v>
      </c>
      <c r="B82" s="65"/>
      <c r="C82" s="65"/>
      <c r="D82" s="65"/>
      <c r="E82" s="172"/>
      <c r="F82" s="65"/>
      <c r="G82" s="65"/>
      <c r="H82" s="65"/>
      <c r="I82" s="65"/>
      <c r="J82" s="65"/>
      <c r="K82" s="65"/>
      <c r="L82" s="65"/>
      <c r="M82" s="65"/>
      <c r="N82" s="65"/>
      <c r="O82" s="65"/>
      <c r="P82" s="65"/>
      <c r="Q82" s="102"/>
      <c r="R82" s="94">
        <v>1</v>
      </c>
      <c r="S82" s="72">
        <f t="shared" si="12"/>
        <v>0</v>
      </c>
      <c r="T82" s="93"/>
      <c r="U82" s="93"/>
      <c r="V82" s="93"/>
      <c r="W82" s="93"/>
      <c r="X82" s="93"/>
      <c r="Y82" s="67"/>
      <c r="Z82" s="67"/>
      <c r="AA82" s="67"/>
      <c r="AB82" s="67"/>
      <c r="AC82" s="67"/>
      <c r="AD82" s="67"/>
      <c r="AE82" s="67"/>
      <c r="AG82" s="65" t="s">
        <v>161</v>
      </c>
      <c r="AH82" s="52"/>
      <c r="AI82" s="188"/>
      <c r="AJ82" s="65"/>
      <c r="AK82" s="102"/>
      <c r="AL82" s="52"/>
      <c r="AM82" s="52"/>
      <c r="AN82" s="52"/>
      <c r="AO82" s="102"/>
      <c r="AP82" s="52"/>
      <c r="AQ82" s="185"/>
      <c r="AR82" s="185"/>
      <c r="AS82" s="102"/>
      <c r="AT82" s="185"/>
      <c r="AU82" s="185"/>
      <c r="AV82" s="65"/>
      <c r="AW82" s="102"/>
      <c r="AX82" s="94">
        <f t="shared" si="11"/>
        <v>0</v>
      </c>
      <c r="AY82" s="72">
        <f t="shared" si="13"/>
        <v>0</v>
      </c>
      <c r="AZ82" s="67"/>
      <c r="BA82" s="67"/>
      <c r="BB82" s="67"/>
      <c r="BC82" s="67"/>
      <c r="BD82" s="67"/>
      <c r="BE82" s="67"/>
      <c r="BF82" s="67"/>
      <c r="BG82" s="67"/>
      <c r="BH82" s="67"/>
      <c r="BI82" s="67"/>
      <c r="BJ82" s="67"/>
      <c r="BK82" s="67"/>
    </row>
    <row r="83" spans="1:63" x14ac:dyDescent="0.2">
      <c r="A83" s="65" t="s">
        <v>162</v>
      </c>
      <c r="B83" s="65"/>
      <c r="C83" s="65"/>
      <c r="D83" s="65"/>
      <c r="E83" s="172"/>
      <c r="F83" s="65"/>
      <c r="G83" s="65"/>
      <c r="H83" s="65"/>
      <c r="I83" s="65"/>
      <c r="J83" s="65"/>
      <c r="K83" s="65"/>
      <c r="L83" s="65"/>
      <c r="M83" s="65"/>
      <c r="N83" s="65"/>
      <c r="O83" s="65"/>
      <c r="P83" s="65"/>
      <c r="Q83" s="102"/>
      <c r="R83" s="94">
        <v>1</v>
      </c>
      <c r="S83" s="72">
        <f t="shared" si="12"/>
        <v>0</v>
      </c>
      <c r="T83" s="93"/>
      <c r="U83" s="93"/>
      <c r="V83" s="93"/>
      <c r="W83" s="93"/>
      <c r="X83" s="93"/>
      <c r="Y83" s="67"/>
      <c r="Z83" s="67"/>
      <c r="AA83" s="67"/>
      <c r="AB83" s="67"/>
      <c r="AC83" s="67"/>
      <c r="AD83" s="67"/>
      <c r="AE83" s="67"/>
      <c r="AG83" s="65" t="s">
        <v>162</v>
      </c>
      <c r="AH83" s="52"/>
      <c r="AI83" s="188"/>
      <c r="AJ83" s="65"/>
      <c r="AK83" s="102"/>
      <c r="AL83" s="52"/>
      <c r="AM83" s="52"/>
      <c r="AN83" s="52"/>
      <c r="AO83" s="102"/>
      <c r="AP83" s="52"/>
      <c r="AQ83" s="185"/>
      <c r="AR83" s="185"/>
      <c r="AS83" s="102"/>
      <c r="AT83" s="185"/>
      <c r="AU83" s="185"/>
      <c r="AV83" s="65"/>
      <c r="AW83" s="102"/>
      <c r="AX83" s="94">
        <f t="shared" si="11"/>
        <v>0</v>
      </c>
      <c r="AY83" s="72">
        <f t="shared" si="13"/>
        <v>0</v>
      </c>
      <c r="AZ83" s="67"/>
      <c r="BA83" s="67"/>
      <c r="BB83" s="67"/>
      <c r="BC83" s="67"/>
      <c r="BD83" s="67"/>
      <c r="BE83" s="67"/>
      <c r="BF83" s="67"/>
      <c r="BG83" s="67"/>
      <c r="BH83" s="67"/>
      <c r="BI83" s="67"/>
      <c r="BJ83" s="67"/>
      <c r="BK83" s="67"/>
    </row>
    <row r="84" spans="1:63" x14ac:dyDescent="0.2">
      <c r="A84" s="65" t="s">
        <v>163</v>
      </c>
      <c r="B84" s="65"/>
      <c r="C84" s="65"/>
      <c r="D84" s="65"/>
      <c r="E84" s="172"/>
      <c r="F84" s="65"/>
      <c r="G84" s="65"/>
      <c r="H84" s="65"/>
      <c r="I84" s="65"/>
      <c r="J84" s="65"/>
      <c r="K84" s="65"/>
      <c r="L84" s="65"/>
      <c r="M84" s="65"/>
      <c r="N84" s="65"/>
      <c r="O84" s="65"/>
      <c r="P84" s="65"/>
      <c r="Q84" s="102"/>
      <c r="R84" s="94">
        <v>1</v>
      </c>
      <c r="S84" s="72">
        <f t="shared" si="12"/>
        <v>0</v>
      </c>
      <c r="T84" s="93"/>
      <c r="U84" s="93"/>
      <c r="V84" s="93"/>
      <c r="W84" s="93"/>
      <c r="X84" s="93"/>
      <c r="Y84" s="67"/>
      <c r="Z84" s="67"/>
      <c r="AA84" s="67"/>
      <c r="AB84" s="67"/>
      <c r="AC84" s="67"/>
      <c r="AD84" s="67"/>
      <c r="AE84" s="67"/>
      <c r="AG84" s="65" t="s">
        <v>163</v>
      </c>
      <c r="AH84" s="187"/>
      <c r="AI84" s="188"/>
      <c r="AJ84" s="65"/>
      <c r="AK84" s="102"/>
      <c r="AL84" s="52"/>
      <c r="AM84" s="52"/>
      <c r="AN84" s="52"/>
      <c r="AO84" s="102"/>
      <c r="AP84" s="52"/>
      <c r="AQ84" s="185"/>
      <c r="AR84" s="185"/>
      <c r="AS84" s="102"/>
      <c r="AT84" s="185"/>
      <c r="AU84" s="185"/>
      <c r="AV84" s="65"/>
      <c r="AW84" s="102"/>
      <c r="AX84" s="94">
        <f t="shared" si="11"/>
        <v>0</v>
      </c>
      <c r="AY84" s="72">
        <f t="shared" si="13"/>
        <v>0</v>
      </c>
      <c r="AZ84" s="67"/>
      <c r="BA84" s="67"/>
      <c r="BB84" s="67"/>
      <c r="BC84" s="67"/>
      <c r="BD84" s="67"/>
      <c r="BE84" s="67"/>
      <c r="BF84" s="67"/>
      <c r="BG84" s="67"/>
      <c r="BH84" s="67"/>
      <c r="BI84" s="67"/>
      <c r="BJ84" s="67"/>
      <c r="BK84" s="67"/>
    </row>
    <row r="85" spans="1:63" x14ac:dyDescent="0.2">
      <c r="A85" s="65" t="s">
        <v>164</v>
      </c>
      <c r="B85" s="65"/>
      <c r="C85" s="65"/>
      <c r="D85" s="65"/>
      <c r="E85" s="172"/>
      <c r="F85" s="65"/>
      <c r="G85" s="65"/>
      <c r="H85" s="65"/>
      <c r="I85" s="65"/>
      <c r="J85" s="65"/>
      <c r="K85" s="65"/>
      <c r="L85" s="65"/>
      <c r="M85" s="65"/>
      <c r="N85" s="65"/>
      <c r="O85" s="65"/>
      <c r="P85" s="65"/>
      <c r="Q85" s="102"/>
      <c r="R85" s="94">
        <v>1</v>
      </c>
      <c r="S85" s="72">
        <f t="shared" si="12"/>
        <v>0</v>
      </c>
      <c r="T85" s="93"/>
      <c r="U85" s="93"/>
      <c r="V85" s="93"/>
      <c r="W85" s="93"/>
      <c r="X85" s="93"/>
      <c r="Y85" s="67"/>
      <c r="Z85" s="67"/>
      <c r="AA85" s="67"/>
      <c r="AB85" s="67"/>
      <c r="AC85" s="67"/>
      <c r="AD85" s="67"/>
      <c r="AE85" s="67"/>
      <c r="AG85" s="65" t="s">
        <v>164</v>
      </c>
      <c r="AH85" s="52"/>
      <c r="AI85" s="188"/>
      <c r="AJ85" s="65"/>
      <c r="AK85" s="102"/>
      <c r="AL85" s="52"/>
      <c r="AM85" s="52"/>
      <c r="AN85" s="52"/>
      <c r="AO85" s="102"/>
      <c r="AP85" s="52"/>
      <c r="AQ85" s="185"/>
      <c r="AR85" s="185"/>
      <c r="AS85" s="102"/>
      <c r="AT85" s="185"/>
      <c r="AU85" s="185"/>
      <c r="AV85" s="65"/>
      <c r="AW85" s="102"/>
      <c r="AX85" s="94">
        <f t="shared" si="11"/>
        <v>0</v>
      </c>
      <c r="AY85" s="72">
        <f t="shared" si="13"/>
        <v>0</v>
      </c>
      <c r="AZ85" s="67"/>
      <c r="BA85" s="67"/>
      <c r="BB85" s="67"/>
      <c r="BC85" s="67"/>
      <c r="BD85" s="67"/>
      <c r="BE85" s="67"/>
      <c r="BF85" s="67"/>
      <c r="BG85" s="67"/>
      <c r="BH85" s="67"/>
      <c r="BI85" s="67"/>
      <c r="BJ85" s="67"/>
      <c r="BK85" s="67"/>
    </row>
    <row r="86" spans="1:63" x14ac:dyDescent="0.2">
      <c r="A86" s="65" t="s">
        <v>165</v>
      </c>
      <c r="B86" s="65"/>
      <c r="C86" s="65"/>
      <c r="D86" s="65"/>
      <c r="E86" s="172"/>
      <c r="F86" s="65"/>
      <c r="G86" s="65"/>
      <c r="H86" s="65"/>
      <c r="I86" s="65"/>
      <c r="J86" s="65"/>
      <c r="K86" s="65"/>
      <c r="L86" s="65"/>
      <c r="M86" s="65"/>
      <c r="N86" s="65"/>
      <c r="O86" s="65"/>
      <c r="P86" s="65"/>
      <c r="Q86" s="102"/>
      <c r="R86" s="94">
        <v>1</v>
      </c>
      <c r="S86" s="72">
        <f t="shared" si="12"/>
        <v>0</v>
      </c>
      <c r="T86" s="93"/>
      <c r="U86" s="93"/>
      <c r="V86" s="93"/>
      <c r="W86" s="93"/>
      <c r="X86" s="93"/>
      <c r="Y86" s="67"/>
      <c r="Z86" s="67"/>
      <c r="AA86" s="67"/>
      <c r="AB86" s="67"/>
      <c r="AC86" s="67"/>
      <c r="AD86" s="67"/>
      <c r="AE86" s="67"/>
      <c r="AG86" s="65" t="s">
        <v>165</v>
      </c>
      <c r="AH86" s="52"/>
      <c r="AI86" s="188"/>
      <c r="AJ86" s="65"/>
      <c r="AK86" s="102"/>
      <c r="AL86" s="52"/>
      <c r="AM86" s="52"/>
      <c r="AN86" s="52"/>
      <c r="AO86" s="102"/>
      <c r="AP86" s="52"/>
      <c r="AQ86" s="185"/>
      <c r="AR86" s="185"/>
      <c r="AS86" s="102"/>
      <c r="AT86" s="185"/>
      <c r="AU86" s="185"/>
      <c r="AV86" s="65"/>
      <c r="AW86" s="102"/>
      <c r="AX86" s="94">
        <f t="shared" si="11"/>
        <v>0</v>
      </c>
      <c r="AY86" s="72">
        <f t="shared" si="13"/>
        <v>0</v>
      </c>
      <c r="AZ86" s="67"/>
      <c r="BA86" s="67"/>
      <c r="BB86" s="67"/>
      <c r="BC86" s="67"/>
      <c r="BD86" s="67"/>
      <c r="BE86" s="67"/>
      <c r="BF86" s="67"/>
      <c r="BG86" s="67"/>
      <c r="BH86" s="67"/>
      <c r="BI86" s="67"/>
      <c r="BJ86" s="67"/>
      <c r="BK86" s="67"/>
    </row>
    <row r="87" spans="1:63" x14ac:dyDescent="0.2">
      <c r="A87" s="65" t="s">
        <v>166</v>
      </c>
      <c r="B87" s="65"/>
      <c r="C87" s="65"/>
      <c r="D87" s="65"/>
      <c r="E87" s="172"/>
      <c r="F87" s="65"/>
      <c r="G87" s="65"/>
      <c r="H87" s="65"/>
      <c r="I87" s="65"/>
      <c r="J87" s="65"/>
      <c r="K87" s="65"/>
      <c r="L87" s="65"/>
      <c r="M87" s="65"/>
      <c r="N87" s="65"/>
      <c r="O87" s="65"/>
      <c r="P87" s="65"/>
      <c r="Q87" s="102"/>
      <c r="R87" s="94">
        <v>1</v>
      </c>
      <c r="S87" s="72">
        <f t="shared" si="12"/>
        <v>0</v>
      </c>
      <c r="T87" s="93"/>
      <c r="U87" s="93"/>
      <c r="V87" s="93"/>
      <c r="W87" s="93"/>
      <c r="X87" s="93"/>
      <c r="Y87" s="67"/>
      <c r="Z87" s="67"/>
      <c r="AA87" s="67"/>
      <c r="AB87" s="67"/>
      <c r="AC87" s="67"/>
      <c r="AD87" s="67"/>
      <c r="AE87" s="67"/>
      <c r="AG87" s="65" t="s">
        <v>166</v>
      </c>
      <c r="AH87" s="52"/>
      <c r="AI87" s="188"/>
      <c r="AJ87" s="65"/>
      <c r="AK87" s="102"/>
      <c r="AL87" s="52"/>
      <c r="AM87" s="52"/>
      <c r="AN87" s="52"/>
      <c r="AO87" s="102"/>
      <c r="AP87" s="52"/>
      <c r="AQ87" s="185"/>
      <c r="AR87" s="185"/>
      <c r="AS87" s="102"/>
      <c r="AT87" s="185"/>
      <c r="AU87" s="185"/>
      <c r="AV87" s="65"/>
      <c r="AW87" s="102"/>
      <c r="AX87" s="94">
        <f t="shared" si="11"/>
        <v>0</v>
      </c>
      <c r="AY87" s="72">
        <f t="shared" si="13"/>
        <v>0</v>
      </c>
      <c r="AZ87" s="67"/>
      <c r="BA87" s="67"/>
      <c r="BB87" s="67"/>
      <c r="BC87" s="67"/>
      <c r="BD87" s="67"/>
      <c r="BE87" s="67"/>
      <c r="BF87" s="67"/>
      <c r="BG87" s="67"/>
      <c r="BH87" s="67"/>
      <c r="BI87" s="67"/>
      <c r="BJ87" s="67"/>
      <c r="BK87" s="67"/>
    </row>
    <row r="88" spans="1:63" x14ac:dyDescent="0.2">
      <c r="A88" s="65" t="s">
        <v>167</v>
      </c>
      <c r="B88" s="65"/>
      <c r="C88" s="65"/>
      <c r="D88" s="65"/>
      <c r="E88" s="172"/>
      <c r="F88" s="65"/>
      <c r="G88" s="65"/>
      <c r="H88" s="65"/>
      <c r="I88" s="65"/>
      <c r="J88" s="65"/>
      <c r="K88" s="65"/>
      <c r="L88" s="65"/>
      <c r="M88" s="65"/>
      <c r="N88" s="65"/>
      <c r="O88" s="65"/>
      <c r="P88" s="65"/>
      <c r="Q88" s="102"/>
      <c r="R88" s="94">
        <v>1</v>
      </c>
      <c r="S88" s="72">
        <f t="shared" si="12"/>
        <v>0</v>
      </c>
      <c r="T88" s="93"/>
      <c r="U88" s="93"/>
      <c r="V88" s="93"/>
      <c r="W88" s="93"/>
      <c r="X88" s="93"/>
      <c r="Y88" s="67"/>
      <c r="Z88" s="67"/>
      <c r="AA88" s="67"/>
      <c r="AB88" s="67"/>
      <c r="AC88" s="67"/>
      <c r="AD88" s="67"/>
      <c r="AE88" s="67"/>
      <c r="AG88" s="65" t="s">
        <v>167</v>
      </c>
      <c r="AH88" s="52"/>
      <c r="AI88" s="188"/>
      <c r="AJ88" s="65"/>
      <c r="AK88" s="102"/>
      <c r="AL88" s="52"/>
      <c r="AM88" s="52"/>
      <c r="AN88" s="52"/>
      <c r="AO88" s="102"/>
      <c r="AP88" s="52"/>
      <c r="AQ88" s="185"/>
      <c r="AR88" s="185"/>
      <c r="AS88" s="102"/>
      <c r="AT88" s="185"/>
      <c r="AU88" s="185"/>
      <c r="AV88" s="65"/>
      <c r="AW88" s="102"/>
      <c r="AX88" s="94">
        <f t="shared" si="11"/>
        <v>0</v>
      </c>
      <c r="AY88" s="72">
        <f t="shared" si="13"/>
        <v>0</v>
      </c>
      <c r="AZ88" s="67"/>
      <c r="BA88" s="67"/>
      <c r="BB88" s="67"/>
      <c r="BC88" s="67"/>
      <c r="BD88" s="67"/>
      <c r="BE88" s="67"/>
      <c r="BF88" s="67"/>
      <c r="BG88" s="67"/>
      <c r="BH88" s="67"/>
      <c r="BI88" s="67"/>
      <c r="BJ88" s="67"/>
      <c r="BK88" s="67"/>
    </row>
    <row r="89" spans="1:63" x14ac:dyDescent="0.2">
      <c r="A89" s="69" t="s">
        <v>168</v>
      </c>
      <c r="B89" s="66">
        <f>SUM(B68:B88)</f>
        <v>50</v>
      </c>
      <c r="C89" s="66">
        <f t="shared" ref="C89:AE89" si="14">SUM(C68:C88)</f>
        <v>55</v>
      </c>
      <c r="D89" s="66">
        <f t="shared" si="14"/>
        <v>55</v>
      </c>
      <c r="E89" s="66">
        <f t="shared" si="14"/>
        <v>477206000</v>
      </c>
      <c r="F89" s="66">
        <f t="shared" si="14"/>
        <v>65</v>
      </c>
      <c r="G89" s="66">
        <f t="shared" si="14"/>
        <v>75</v>
      </c>
      <c r="H89" s="66">
        <f t="shared" si="14"/>
        <v>0</v>
      </c>
      <c r="I89" s="66">
        <f t="shared" si="14"/>
        <v>0</v>
      </c>
      <c r="J89" s="66">
        <f t="shared" si="14"/>
        <v>0</v>
      </c>
      <c r="K89" s="66">
        <f t="shared" si="14"/>
        <v>0</v>
      </c>
      <c r="L89" s="66">
        <f t="shared" si="14"/>
        <v>0</v>
      </c>
      <c r="M89" s="66">
        <f t="shared" si="14"/>
        <v>0</v>
      </c>
      <c r="N89" s="66">
        <f t="shared" si="14"/>
        <v>0</v>
      </c>
      <c r="O89" s="66">
        <f t="shared" si="14"/>
        <v>0</v>
      </c>
      <c r="P89" s="66">
        <f t="shared" si="14"/>
        <v>0</v>
      </c>
      <c r="Q89" s="66">
        <f t="shared" si="14"/>
        <v>0</v>
      </c>
      <c r="R89" s="66">
        <f t="shared" si="14"/>
        <v>320</v>
      </c>
      <c r="S89" s="72">
        <f t="shared" si="14"/>
        <v>477206000</v>
      </c>
      <c r="T89" s="66">
        <f t="shared" si="14"/>
        <v>0</v>
      </c>
      <c r="U89" s="66">
        <f t="shared" si="14"/>
        <v>0</v>
      </c>
      <c r="V89" s="66">
        <f t="shared" si="14"/>
        <v>0</v>
      </c>
      <c r="W89" s="66">
        <f t="shared" si="14"/>
        <v>0</v>
      </c>
      <c r="X89" s="66">
        <f t="shared" si="14"/>
        <v>0</v>
      </c>
      <c r="Y89" s="66">
        <f t="shared" si="14"/>
        <v>0</v>
      </c>
      <c r="Z89" s="66">
        <f t="shared" si="14"/>
        <v>0</v>
      </c>
      <c r="AA89" s="66">
        <f t="shared" si="14"/>
        <v>0</v>
      </c>
      <c r="AB89" s="66">
        <f t="shared" si="14"/>
        <v>0</v>
      </c>
      <c r="AC89" s="66">
        <f t="shared" si="14"/>
        <v>0</v>
      </c>
      <c r="AD89" s="66">
        <f t="shared" si="14"/>
        <v>0</v>
      </c>
      <c r="AE89" s="66">
        <f t="shared" si="14"/>
        <v>0</v>
      </c>
      <c r="AG89" s="69" t="s">
        <v>168</v>
      </c>
      <c r="AH89" s="66">
        <f t="shared" ref="AH89:BK89" si="15">SUM(AH68:AH88)</f>
        <v>0</v>
      </c>
      <c r="AI89" s="66">
        <f t="shared" si="15"/>
        <v>0</v>
      </c>
      <c r="AJ89" s="66">
        <f t="shared" si="15"/>
        <v>0</v>
      </c>
      <c r="AK89" s="103">
        <f t="shared" si="15"/>
        <v>0</v>
      </c>
      <c r="AL89" s="66">
        <f t="shared" si="15"/>
        <v>0</v>
      </c>
      <c r="AM89" s="66">
        <f t="shared" si="15"/>
        <v>0</v>
      </c>
      <c r="AN89" s="66">
        <f t="shared" si="15"/>
        <v>0</v>
      </c>
      <c r="AO89" s="103">
        <f t="shared" si="15"/>
        <v>0</v>
      </c>
      <c r="AP89" s="66">
        <f t="shared" si="15"/>
        <v>0</v>
      </c>
      <c r="AQ89" s="66">
        <f t="shared" si="15"/>
        <v>0</v>
      </c>
      <c r="AR89" s="66">
        <f t="shared" si="15"/>
        <v>0</v>
      </c>
      <c r="AS89" s="103">
        <f t="shared" si="15"/>
        <v>0</v>
      </c>
      <c r="AT89" s="189">
        <v>344</v>
      </c>
      <c r="AU89" s="66">
        <f t="shared" si="15"/>
        <v>0</v>
      </c>
      <c r="AV89" s="66">
        <f t="shared" si="15"/>
        <v>0</v>
      </c>
      <c r="AW89" s="103">
        <f t="shared" si="15"/>
        <v>0</v>
      </c>
      <c r="AX89" s="95">
        <f t="shared" si="15"/>
        <v>0</v>
      </c>
      <c r="AY89" s="73">
        <f t="shared" si="15"/>
        <v>0</v>
      </c>
      <c r="AZ89" s="66">
        <f t="shared" si="15"/>
        <v>0</v>
      </c>
      <c r="BA89" s="66">
        <f t="shared" si="15"/>
        <v>0</v>
      </c>
      <c r="BB89" s="66">
        <f t="shared" si="15"/>
        <v>0</v>
      </c>
      <c r="BC89" s="66">
        <f t="shared" si="15"/>
        <v>0</v>
      </c>
      <c r="BD89" s="66">
        <f t="shared" si="15"/>
        <v>0</v>
      </c>
      <c r="BE89" s="66">
        <f t="shared" si="15"/>
        <v>0</v>
      </c>
      <c r="BF89" s="66">
        <f t="shared" si="15"/>
        <v>0</v>
      </c>
      <c r="BG89" s="66">
        <f t="shared" si="15"/>
        <v>0</v>
      </c>
      <c r="BH89" s="66">
        <f t="shared" si="15"/>
        <v>0</v>
      </c>
      <c r="BI89" s="66">
        <f t="shared" si="15"/>
        <v>0</v>
      </c>
      <c r="BJ89" s="66">
        <f t="shared" si="15"/>
        <v>0</v>
      </c>
      <c r="BK89" s="66">
        <f t="shared" si="15"/>
        <v>0</v>
      </c>
    </row>
    <row r="95" spans="1:63" s="192" customFormat="1" ht="31.5" customHeight="1" x14ac:dyDescent="0.2">
      <c r="A95" s="190" t="s">
        <v>128</v>
      </c>
      <c r="B95" s="456" t="s">
        <v>396</v>
      </c>
      <c r="C95" s="456"/>
      <c r="D95" s="456"/>
      <c r="E95" s="456"/>
      <c r="F95" s="456"/>
      <c r="G95" s="456"/>
      <c r="H95" s="456"/>
      <c r="I95" s="456"/>
      <c r="J95" s="456"/>
      <c r="K95" s="456"/>
      <c r="L95" s="456"/>
      <c r="M95" s="456"/>
      <c r="N95" s="456"/>
      <c r="O95" s="456"/>
      <c r="P95" s="456"/>
      <c r="Q95" s="456"/>
      <c r="R95" s="456"/>
      <c r="S95" s="456"/>
      <c r="T95" s="456"/>
      <c r="U95" s="456"/>
      <c r="V95" s="456"/>
      <c r="W95" s="456"/>
      <c r="X95" s="456"/>
      <c r="Y95" s="456"/>
      <c r="Z95" s="456"/>
      <c r="AA95" s="456"/>
      <c r="AB95" s="456"/>
      <c r="AC95" s="456"/>
      <c r="AD95" s="456"/>
      <c r="AE95" s="456"/>
      <c r="AF95" s="456"/>
      <c r="AG95" s="456"/>
      <c r="AH95" s="456"/>
      <c r="AI95" s="456"/>
      <c r="AJ95" s="456"/>
      <c r="AK95" s="456"/>
      <c r="AL95" s="456"/>
      <c r="AM95" s="456"/>
      <c r="AN95" s="456"/>
      <c r="AO95" s="456"/>
      <c r="AP95" s="456"/>
      <c r="AQ95" s="456"/>
      <c r="AR95" s="456"/>
      <c r="AS95" s="456"/>
      <c r="AT95" s="456"/>
      <c r="AU95" s="456"/>
      <c r="AV95" s="456"/>
      <c r="AW95" s="456"/>
      <c r="AX95" s="456"/>
      <c r="AY95" s="456"/>
      <c r="AZ95" s="456"/>
      <c r="BA95" s="456"/>
      <c r="BB95" s="456"/>
      <c r="BC95" s="456"/>
      <c r="BD95" s="456"/>
      <c r="BE95" s="456"/>
      <c r="BF95" s="456"/>
      <c r="BG95" s="456"/>
      <c r="BH95" s="456"/>
      <c r="BI95" s="456"/>
      <c r="BJ95" s="456"/>
      <c r="BK95" s="456"/>
    </row>
    <row r="96" spans="1:63" s="192" customFormat="1" ht="30" customHeight="1" x14ac:dyDescent="0.2">
      <c r="A96" s="457" t="s">
        <v>129</v>
      </c>
      <c r="B96" s="191" t="s">
        <v>20</v>
      </c>
      <c r="C96" s="191" t="s">
        <v>21</v>
      </c>
      <c r="D96" s="456" t="s">
        <v>22</v>
      </c>
      <c r="E96" s="459"/>
      <c r="F96" s="191" t="s">
        <v>23</v>
      </c>
      <c r="G96" s="191" t="s">
        <v>24</v>
      </c>
      <c r="H96" s="456" t="s">
        <v>25</v>
      </c>
      <c r="I96" s="459"/>
      <c r="J96" s="191" t="s">
        <v>26</v>
      </c>
      <c r="K96" s="191" t="s">
        <v>27</v>
      </c>
      <c r="L96" s="456" t="s">
        <v>28</v>
      </c>
      <c r="M96" s="459"/>
      <c r="N96" s="191" t="s">
        <v>29</v>
      </c>
      <c r="O96" s="191" t="s">
        <v>30</v>
      </c>
      <c r="P96" s="456" t="s">
        <v>31</v>
      </c>
      <c r="Q96" s="459"/>
      <c r="R96" s="456" t="s">
        <v>130</v>
      </c>
      <c r="S96" s="459"/>
      <c r="T96" s="456" t="s">
        <v>131</v>
      </c>
      <c r="U96" s="460"/>
      <c r="V96" s="460"/>
      <c r="W96" s="460"/>
      <c r="X96" s="460"/>
      <c r="Y96" s="459"/>
      <c r="Z96" s="456" t="s">
        <v>132</v>
      </c>
      <c r="AA96" s="460"/>
      <c r="AB96" s="460"/>
      <c r="AC96" s="460"/>
      <c r="AD96" s="460"/>
      <c r="AE96" s="459"/>
      <c r="AG96" s="457" t="s">
        <v>129</v>
      </c>
      <c r="AH96" s="191" t="s">
        <v>20</v>
      </c>
      <c r="AI96" s="191" t="s">
        <v>21</v>
      </c>
      <c r="AJ96" s="456" t="s">
        <v>22</v>
      </c>
      <c r="AK96" s="459"/>
      <c r="AL96" s="191" t="s">
        <v>23</v>
      </c>
      <c r="AM96" s="191" t="s">
        <v>24</v>
      </c>
      <c r="AN96" s="456" t="s">
        <v>25</v>
      </c>
      <c r="AO96" s="459"/>
      <c r="AP96" s="191" t="s">
        <v>26</v>
      </c>
      <c r="AQ96" s="191" t="s">
        <v>27</v>
      </c>
      <c r="AR96" s="456" t="s">
        <v>28</v>
      </c>
      <c r="AS96" s="459"/>
      <c r="AT96" s="191" t="s">
        <v>29</v>
      </c>
      <c r="AU96" s="191" t="s">
        <v>30</v>
      </c>
      <c r="AV96" s="456" t="s">
        <v>31</v>
      </c>
      <c r="AW96" s="459"/>
      <c r="AX96" s="456" t="s">
        <v>130</v>
      </c>
      <c r="AY96" s="459"/>
      <c r="AZ96" s="456" t="s">
        <v>131</v>
      </c>
      <c r="BA96" s="460"/>
      <c r="BB96" s="460"/>
      <c r="BC96" s="460"/>
      <c r="BD96" s="460"/>
      <c r="BE96" s="459"/>
      <c r="BF96" s="456" t="s">
        <v>132</v>
      </c>
      <c r="BG96" s="460"/>
      <c r="BH96" s="460"/>
      <c r="BI96" s="460"/>
      <c r="BJ96" s="460"/>
      <c r="BK96" s="459"/>
    </row>
    <row r="97" spans="1:63" s="192" customFormat="1" ht="36" customHeight="1" x14ac:dyDescent="0.2">
      <c r="A97" s="458"/>
      <c r="B97" s="193" t="s">
        <v>133</v>
      </c>
      <c r="C97" s="193" t="s">
        <v>133</v>
      </c>
      <c r="D97" s="193" t="s">
        <v>133</v>
      </c>
      <c r="E97" s="193" t="s">
        <v>134</v>
      </c>
      <c r="F97" s="193" t="s">
        <v>133</v>
      </c>
      <c r="G97" s="193" t="s">
        <v>133</v>
      </c>
      <c r="H97" s="193" t="s">
        <v>133</v>
      </c>
      <c r="I97" s="193" t="s">
        <v>134</v>
      </c>
      <c r="J97" s="193" t="s">
        <v>133</v>
      </c>
      <c r="K97" s="193" t="s">
        <v>133</v>
      </c>
      <c r="L97" s="193" t="s">
        <v>133</v>
      </c>
      <c r="M97" s="193" t="s">
        <v>134</v>
      </c>
      <c r="N97" s="193" t="s">
        <v>133</v>
      </c>
      <c r="O97" s="193" t="s">
        <v>133</v>
      </c>
      <c r="P97" s="193" t="s">
        <v>133</v>
      </c>
      <c r="Q97" s="193" t="s">
        <v>134</v>
      </c>
      <c r="R97" s="193" t="s">
        <v>133</v>
      </c>
      <c r="S97" s="193" t="s">
        <v>134</v>
      </c>
      <c r="T97" s="194" t="s">
        <v>135</v>
      </c>
      <c r="U97" s="194" t="s">
        <v>136</v>
      </c>
      <c r="V97" s="194" t="s">
        <v>137</v>
      </c>
      <c r="W97" s="194" t="s">
        <v>138</v>
      </c>
      <c r="X97" s="195" t="s">
        <v>139</v>
      </c>
      <c r="Y97" s="194" t="s">
        <v>140</v>
      </c>
      <c r="Z97" s="193" t="s">
        <v>141</v>
      </c>
      <c r="AA97" s="196" t="s">
        <v>142</v>
      </c>
      <c r="AB97" s="193" t="s">
        <v>143</v>
      </c>
      <c r="AC97" s="193" t="s">
        <v>144</v>
      </c>
      <c r="AD97" s="193" t="s">
        <v>145</v>
      </c>
      <c r="AE97" s="193" t="s">
        <v>146</v>
      </c>
      <c r="AG97" s="458"/>
      <c r="AH97" s="193" t="s">
        <v>133</v>
      </c>
      <c r="AI97" s="193" t="s">
        <v>133</v>
      </c>
      <c r="AJ97" s="193" t="s">
        <v>133</v>
      </c>
      <c r="AK97" s="193" t="s">
        <v>134</v>
      </c>
      <c r="AL97" s="193" t="s">
        <v>133</v>
      </c>
      <c r="AM97" s="193" t="s">
        <v>133</v>
      </c>
      <c r="AN97" s="193" t="s">
        <v>133</v>
      </c>
      <c r="AO97" s="193" t="s">
        <v>134</v>
      </c>
      <c r="AP97" s="193" t="s">
        <v>133</v>
      </c>
      <c r="AQ97" s="193" t="s">
        <v>133</v>
      </c>
      <c r="AR97" s="193" t="s">
        <v>133</v>
      </c>
      <c r="AS97" s="193" t="s">
        <v>134</v>
      </c>
      <c r="AT97" s="193" t="s">
        <v>133</v>
      </c>
      <c r="AU97" s="193" t="s">
        <v>133</v>
      </c>
      <c r="AV97" s="193" t="s">
        <v>133</v>
      </c>
      <c r="AW97" s="193" t="s">
        <v>134</v>
      </c>
      <c r="AX97" s="193" t="s">
        <v>133</v>
      </c>
      <c r="AY97" s="193" t="s">
        <v>134</v>
      </c>
      <c r="AZ97" s="194" t="s">
        <v>135</v>
      </c>
      <c r="BA97" s="194" t="s">
        <v>136</v>
      </c>
      <c r="BB97" s="194" t="s">
        <v>137</v>
      </c>
      <c r="BC97" s="194" t="s">
        <v>138</v>
      </c>
      <c r="BD97" s="195" t="s">
        <v>139</v>
      </c>
      <c r="BE97" s="194" t="s">
        <v>140</v>
      </c>
      <c r="BF97" s="197" t="s">
        <v>141</v>
      </c>
      <c r="BG97" s="198" t="s">
        <v>142</v>
      </c>
      <c r="BH97" s="197" t="s">
        <v>143</v>
      </c>
      <c r="BI97" s="197" t="s">
        <v>144</v>
      </c>
      <c r="BJ97" s="197" t="s">
        <v>145</v>
      </c>
      <c r="BK97" s="197" t="s">
        <v>146</v>
      </c>
    </row>
    <row r="98" spans="1:63" ht="15" x14ac:dyDescent="0.2">
      <c r="A98" s="65" t="s">
        <v>147</v>
      </c>
      <c r="B98" s="202">
        <v>6</v>
      </c>
      <c r="C98" s="201">
        <v>18</v>
      </c>
      <c r="D98" s="201">
        <v>69</v>
      </c>
      <c r="E98" s="172"/>
      <c r="F98" s="201">
        <v>25</v>
      </c>
      <c r="G98" s="205">
        <v>60</v>
      </c>
      <c r="H98" s="184"/>
      <c r="I98" s="102"/>
      <c r="J98" s="184"/>
      <c r="K98" s="184"/>
      <c r="L98" s="184"/>
      <c r="M98" s="102"/>
      <c r="N98" s="184"/>
      <c r="O98" s="22"/>
      <c r="P98" s="2"/>
      <c r="Q98" s="102"/>
      <c r="R98" s="209">
        <f>B98+C98+D98+F98+G98+H98+J98+K98+L98+N98+O98+P98</f>
        <v>178</v>
      </c>
      <c r="S98" s="72">
        <f>+E98+I98+M98+Q98</f>
        <v>0</v>
      </c>
      <c r="T98" s="93"/>
      <c r="U98" s="93"/>
      <c r="V98" s="93"/>
      <c r="W98" s="93"/>
      <c r="X98" s="93"/>
      <c r="Y98" s="67"/>
      <c r="Z98" s="67"/>
      <c r="AA98" s="67"/>
      <c r="AB98" s="67"/>
      <c r="AC98" s="67"/>
      <c r="AD98" s="67"/>
      <c r="AE98" s="68"/>
      <c r="AG98" s="65" t="s">
        <v>147</v>
      </c>
      <c r="AH98" s="199"/>
      <c r="AI98" s="52"/>
      <c r="AJ98" s="65"/>
      <c r="AK98" s="102"/>
      <c r="AL98" s="52"/>
      <c r="AM98" s="52"/>
      <c r="AN98" s="52"/>
      <c r="AO98" s="102"/>
      <c r="AP98" s="52"/>
      <c r="AQ98" s="52"/>
      <c r="AR98" s="52"/>
      <c r="AS98" s="102"/>
      <c r="AT98" s="187"/>
      <c r="AU98" s="187"/>
      <c r="AV98" s="65"/>
      <c r="AW98" s="102"/>
      <c r="AX98" s="94">
        <f t="shared" ref="AX98:AX118" si="16">AH98+AI98+AJ98+AL98+AM98+AN98+AP98+AQ98+AR98+AT98+AU98+AV98</f>
        <v>0</v>
      </c>
      <c r="AY98" s="72">
        <f>+AK98+AO98+AS98+AW98</f>
        <v>0</v>
      </c>
      <c r="AZ98" s="67"/>
      <c r="BA98" s="67"/>
      <c r="BB98" s="67"/>
      <c r="BC98" s="67"/>
      <c r="BD98" s="67"/>
      <c r="BE98" s="67"/>
      <c r="BF98" s="67"/>
      <c r="BG98" s="67"/>
      <c r="BH98" s="67"/>
      <c r="BI98" s="67"/>
      <c r="BJ98" s="67"/>
      <c r="BK98" s="68"/>
    </row>
    <row r="99" spans="1:63" ht="15" x14ac:dyDescent="0.2">
      <c r="A99" s="65" t="s">
        <v>148</v>
      </c>
      <c r="B99" s="203">
        <v>17</v>
      </c>
      <c r="C99" s="204">
        <v>33</v>
      </c>
      <c r="D99" s="204">
        <v>127</v>
      </c>
      <c r="E99" s="172"/>
      <c r="F99" s="206">
        <v>47</v>
      </c>
      <c r="G99" s="205">
        <v>110</v>
      </c>
      <c r="H99" s="52"/>
      <c r="I99" s="52"/>
      <c r="J99" s="52"/>
      <c r="K99" s="52"/>
      <c r="L99" s="52"/>
      <c r="M99" s="52"/>
      <c r="N99" s="52"/>
      <c r="O99" s="52"/>
      <c r="P99" s="52"/>
      <c r="Q99" s="102"/>
      <c r="R99" s="209">
        <f t="shared" ref="R99:R118" si="17">B99+C99+D99+F99+G99+H99+J99+K99+L99+N99+O99+P99</f>
        <v>334</v>
      </c>
      <c r="S99" s="72">
        <f t="shared" ref="S99:S118" si="18">+E99+I99+M99+Q99</f>
        <v>0</v>
      </c>
      <c r="T99" s="93"/>
      <c r="U99" s="93"/>
      <c r="V99" s="93"/>
      <c r="W99" s="93"/>
      <c r="X99" s="93"/>
      <c r="Y99" s="67"/>
      <c r="Z99" s="67"/>
      <c r="AA99" s="67"/>
      <c r="AB99" s="67"/>
      <c r="AC99" s="67"/>
      <c r="AD99" s="67"/>
      <c r="AE99" s="67"/>
      <c r="AG99" s="65" t="s">
        <v>148</v>
      </c>
      <c r="AH99" s="187"/>
      <c r="AI99" s="52"/>
      <c r="AJ99" s="65"/>
      <c r="AK99" s="102"/>
      <c r="AL99" s="52"/>
      <c r="AM99" s="52"/>
      <c r="AN99" s="52"/>
      <c r="AO99" s="102"/>
      <c r="AP99" s="52"/>
      <c r="AQ99" s="52"/>
      <c r="AR99" s="52"/>
      <c r="AS99" s="102"/>
      <c r="AT99" s="187"/>
      <c r="AU99" s="187"/>
      <c r="AV99" s="65"/>
      <c r="AW99" s="102"/>
      <c r="AX99" s="94">
        <f t="shared" si="16"/>
        <v>0</v>
      </c>
      <c r="AY99" s="72">
        <f t="shared" ref="AY99:AY118" si="19">+AK99+AO99+AS99+AW99</f>
        <v>0</v>
      </c>
      <c r="AZ99" s="67"/>
      <c r="BA99" s="67"/>
      <c r="BB99" s="67"/>
      <c r="BC99" s="67"/>
      <c r="BD99" s="67"/>
      <c r="BE99" s="67"/>
      <c r="BF99" s="67"/>
      <c r="BG99" s="67"/>
      <c r="BH99" s="67"/>
      <c r="BI99" s="67"/>
      <c r="BJ99" s="67"/>
      <c r="BK99" s="67"/>
    </row>
    <row r="100" spans="1:63" ht="15" x14ac:dyDescent="0.2">
      <c r="A100" s="65" t="s">
        <v>149</v>
      </c>
      <c r="B100" s="203">
        <v>19</v>
      </c>
      <c r="C100" s="204">
        <v>37</v>
      </c>
      <c r="D100" s="204">
        <v>141</v>
      </c>
      <c r="E100" s="172"/>
      <c r="F100" s="207">
        <v>52</v>
      </c>
      <c r="G100" s="205">
        <v>122</v>
      </c>
      <c r="H100" s="186"/>
      <c r="I100" s="186"/>
      <c r="J100" s="186"/>
      <c r="K100" s="186"/>
      <c r="L100" s="186"/>
      <c r="M100" s="186"/>
      <c r="N100" s="186"/>
      <c r="O100" s="186"/>
      <c r="P100" s="186"/>
      <c r="Q100" s="102"/>
      <c r="R100" s="209">
        <f t="shared" si="17"/>
        <v>371</v>
      </c>
      <c r="S100" s="72">
        <f t="shared" si="18"/>
        <v>0</v>
      </c>
      <c r="T100" s="93"/>
      <c r="U100" s="93"/>
      <c r="V100" s="93"/>
      <c r="W100" s="93"/>
      <c r="X100" s="93"/>
      <c r="Y100" s="67"/>
      <c r="Z100" s="67"/>
      <c r="AA100" s="67"/>
      <c r="AB100" s="67"/>
      <c r="AC100" s="67"/>
      <c r="AD100" s="67"/>
      <c r="AE100" s="67"/>
      <c r="AG100" s="65" t="s">
        <v>149</v>
      </c>
      <c r="AH100" s="188"/>
      <c r="AI100" s="52"/>
      <c r="AJ100" s="65"/>
      <c r="AK100" s="102"/>
      <c r="AL100" s="52"/>
      <c r="AM100" s="52"/>
      <c r="AN100" s="52"/>
      <c r="AO100" s="102"/>
      <c r="AP100" s="52"/>
      <c r="AQ100" s="52"/>
      <c r="AR100" s="52"/>
      <c r="AS100" s="102"/>
      <c r="AT100" s="187"/>
      <c r="AU100" s="187"/>
      <c r="AV100" s="65"/>
      <c r="AW100" s="102"/>
      <c r="AX100" s="94">
        <f t="shared" si="16"/>
        <v>0</v>
      </c>
      <c r="AY100" s="72">
        <f t="shared" si="19"/>
        <v>0</v>
      </c>
      <c r="AZ100" s="67"/>
      <c r="BA100" s="67"/>
      <c r="BB100" s="67"/>
      <c r="BC100" s="67"/>
      <c r="BD100" s="67"/>
      <c r="BE100" s="67"/>
      <c r="BF100" s="67"/>
      <c r="BG100" s="67"/>
      <c r="BH100" s="67"/>
      <c r="BI100" s="67"/>
      <c r="BJ100" s="67"/>
      <c r="BK100" s="67"/>
    </row>
    <row r="101" spans="1:63" ht="15" x14ac:dyDescent="0.2">
      <c r="A101" s="65" t="s">
        <v>150</v>
      </c>
      <c r="B101" s="203">
        <v>16</v>
      </c>
      <c r="C101" s="204">
        <v>31</v>
      </c>
      <c r="D101" s="204">
        <v>120</v>
      </c>
      <c r="E101" s="172"/>
      <c r="F101" s="207">
        <v>44</v>
      </c>
      <c r="G101" s="205">
        <v>104</v>
      </c>
      <c r="H101" s="186"/>
      <c r="I101" s="186"/>
      <c r="J101" s="186"/>
      <c r="K101" s="186"/>
      <c r="L101" s="186"/>
      <c r="M101" s="186"/>
      <c r="N101" s="186"/>
      <c r="O101" s="186"/>
      <c r="P101" s="186"/>
      <c r="Q101" s="102"/>
      <c r="R101" s="209">
        <f t="shared" si="17"/>
        <v>315</v>
      </c>
      <c r="S101" s="72">
        <f t="shared" si="18"/>
        <v>0</v>
      </c>
      <c r="T101" s="93"/>
      <c r="U101" s="93"/>
      <c r="V101" s="93"/>
      <c r="W101" s="93"/>
      <c r="X101" s="93"/>
      <c r="Y101" s="67"/>
      <c r="Z101" s="67"/>
      <c r="AA101" s="67"/>
      <c r="AB101" s="67"/>
      <c r="AC101" s="67"/>
      <c r="AD101" s="67"/>
      <c r="AE101" s="67"/>
      <c r="AG101" s="65" t="s">
        <v>150</v>
      </c>
      <c r="AH101" s="188"/>
      <c r="AI101" s="52"/>
      <c r="AJ101" s="65"/>
      <c r="AK101" s="102"/>
      <c r="AL101" s="52"/>
      <c r="AM101" s="52"/>
      <c r="AN101" s="52"/>
      <c r="AO101" s="102"/>
      <c r="AP101" s="52"/>
      <c r="AQ101" s="52"/>
      <c r="AR101" s="52"/>
      <c r="AS101" s="102"/>
      <c r="AT101" s="187"/>
      <c r="AU101" s="187"/>
      <c r="AV101" s="65"/>
      <c r="AW101" s="102"/>
      <c r="AX101" s="94">
        <f t="shared" si="16"/>
        <v>0</v>
      </c>
      <c r="AY101" s="72">
        <f t="shared" si="19"/>
        <v>0</v>
      </c>
      <c r="AZ101" s="67"/>
      <c r="BA101" s="67"/>
      <c r="BB101" s="67"/>
      <c r="BC101" s="67"/>
      <c r="BD101" s="67"/>
      <c r="BE101" s="67"/>
      <c r="BF101" s="67"/>
      <c r="BG101" s="67"/>
      <c r="BH101" s="67"/>
      <c r="BI101" s="67"/>
      <c r="BJ101" s="67"/>
      <c r="BK101" s="67"/>
    </row>
    <row r="102" spans="1:63" ht="15" x14ac:dyDescent="0.2">
      <c r="A102" s="65" t="s">
        <v>151</v>
      </c>
      <c r="B102" s="203">
        <v>19</v>
      </c>
      <c r="C102" s="204">
        <v>38</v>
      </c>
      <c r="D102" s="204">
        <v>145</v>
      </c>
      <c r="E102" s="172"/>
      <c r="F102" s="207">
        <v>53</v>
      </c>
      <c r="G102" s="205">
        <v>126</v>
      </c>
      <c r="H102" s="186"/>
      <c r="I102" s="186"/>
      <c r="J102" s="186"/>
      <c r="K102" s="186"/>
      <c r="L102" s="186"/>
      <c r="M102" s="186"/>
      <c r="N102" s="186"/>
      <c r="O102" s="186"/>
      <c r="P102" s="186"/>
      <c r="Q102" s="102"/>
      <c r="R102" s="209">
        <f t="shared" si="17"/>
        <v>381</v>
      </c>
      <c r="S102" s="72">
        <f t="shared" si="18"/>
        <v>0</v>
      </c>
      <c r="T102" s="93"/>
      <c r="U102" s="93"/>
      <c r="V102" s="93"/>
      <c r="W102" s="93"/>
      <c r="X102" s="93"/>
      <c r="Y102" s="67"/>
      <c r="Z102" s="67"/>
      <c r="AA102" s="67"/>
      <c r="AB102" s="67"/>
      <c r="AC102" s="67"/>
      <c r="AD102" s="67"/>
      <c r="AE102" s="67"/>
      <c r="AG102" s="65" t="s">
        <v>151</v>
      </c>
      <c r="AH102" s="188"/>
      <c r="AI102" s="52"/>
      <c r="AJ102" s="65"/>
      <c r="AK102" s="102"/>
      <c r="AL102" s="52"/>
      <c r="AM102" s="52"/>
      <c r="AN102" s="52"/>
      <c r="AO102" s="102"/>
      <c r="AP102" s="52"/>
      <c r="AQ102" s="52"/>
      <c r="AR102" s="52"/>
      <c r="AS102" s="102"/>
      <c r="AT102" s="187"/>
      <c r="AU102" s="187"/>
      <c r="AV102" s="65"/>
      <c r="AW102" s="102"/>
      <c r="AX102" s="94">
        <f t="shared" si="16"/>
        <v>0</v>
      </c>
      <c r="AY102" s="72">
        <f t="shared" si="19"/>
        <v>0</v>
      </c>
      <c r="AZ102" s="67"/>
      <c r="BA102" s="67"/>
      <c r="BB102" s="67"/>
      <c r="BC102" s="67"/>
      <c r="BD102" s="67"/>
      <c r="BE102" s="67"/>
      <c r="BF102" s="67"/>
      <c r="BG102" s="67"/>
      <c r="BH102" s="67"/>
      <c r="BI102" s="67"/>
      <c r="BJ102" s="67"/>
      <c r="BK102" s="67"/>
    </row>
    <row r="103" spans="1:63" ht="15" x14ac:dyDescent="0.2">
      <c r="A103" s="65" t="s">
        <v>152</v>
      </c>
      <c r="B103" s="203">
        <v>27</v>
      </c>
      <c r="C103" s="204">
        <v>54</v>
      </c>
      <c r="D103" s="204">
        <v>204</v>
      </c>
      <c r="E103" s="172"/>
      <c r="F103" s="207">
        <v>75</v>
      </c>
      <c r="G103" s="205">
        <v>177</v>
      </c>
      <c r="H103" s="186"/>
      <c r="I103" s="186"/>
      <c r="J103" s="186"/>
      <c r="K103" s="186"/>
      <c r="L103" s="186"/>
      <c r="M103" s="186"/>
      <c r="N103" s="186"/>
      <c r="O103" s="186"/>
      <c r="P103" s="186"/>
      <c r="Q103" s="102"/>
      <c r="R103" s="209">
        <f t="shared" si="17"/>
        <v>537</v>
      </c>
      <c r="S103" s="72">
        <f t="shared" si="18"/>
        <v>0</v>
      </c>
      <c r="T103" s="93"/>
      <c r="U103" s="93"/>
      <c r="V103" s="93"/>
      <c r="W103" s="93"/>
      <c r="X103" s="93"/>
      <c r="Y103" s="67"/>
      <c r="Z103" s="67"/>
      <c r="AA103" s="67"/>
      <c r="AB103" s="67"/>
      <c r="AC103" s="67"/>
      <c r="AD103" s="67"/>
      <c r="AE103" s="67"/>
      <c r="AG103" s="65" t="s">
        <v>152</v>
      </c>
      <c r="AH103" s="188"/>
      <c r="AI103" s="52"/>
      <c r="AJ103" s="65"/>
      <c r="AK103" s="102"/>
      <c r="AL103" s="52"/>
      <c r="AM103" s="52"/>
      <c r="AN103" s="52"/>
      <c r="AO103" s="102"/>
      <c r="AP103" s="52"/>
      <c r="AQ103" s="52"/>
      <c r="AR103" s="52"/>
      <c r="AS103" s="102"/>
      <c r="AT103" s="187"/>
      <c r="AU103" s="187"/>
      <c r="AV103" s="65"/>
      <c r="AW103" s="102"/>
      <c r="AX103" s="94">
        <f t="shared" si="16"/>
        <v>0</v>
      </c>
      <c r="AY103" s="72">
        <f t="shared" si="19"/>
        <v>0</v>
      </c>
      <c r="AZ103" s="67"/>
      <c r="BA103" s="67"/>
      <c r="BB103" s="67"/>
      <c r="BC103" s="67"/>
      <c r="BD103" s="67"/>
      <c r="BE103" s="67"/>
      <c r="BF103" s="67"/>
      <c r="BG103" s="67"/>
      <c r="BH103" s="67"/>
      <c r="BI103" s="67"/>
      <c r="BJ103" s="67"/>
      <c r="BK103" s="67"/>
    </row>
    <row r="104" spans="1:63" ht="15" x14ac:dyDescent="0.2">
      <c r="A104" s="65" t="s">
        <v>153</v>
      </c>
      <c r="B104" s="203">
        <v>14</v>
      </c>
      <c r="C104" s="204">
        <v>28</v>
      </c>
      <c r="D104" s="204">
        <v>105</v>
      </c>
      <c r="E104" s="172"/>
      <c r="F104" s="207">
        <v>39</v>
      </c>
      <c r="G104" s="205">
        <v>91</v>
      </c>
      <c r="H104" s="186"/>
      <c r="I104" s="186"/>
      <c r="J104" s="186"/>
      <c r="K104" s="186"/>
      <c r="L104" s="186"/>
      <c r="M104" s="186"/>
      <c r="N104" s="186"/>
      <c r="O104" s="186"/>
      <c r="P104" s="186"/>
      <c r="Q104" s="102"/>
      <c r="R104" s="209">
        <f t="shared" si="17"/>
        <v>277</v>
      </c>
      <c r="S104" s="72">
        <f t="shared" si="18"/>
        <v>0</v>
      </c>
      <c r="T104" s="93"/>
      <c r="U104" s="93"/>
      <c r="V104" s="93"/>
      <c r="W104" s="93"/>
      <c r="X104" s="93"/>
      <c r="Y104" s="67"/>
      <c r="Z104" s="67"/>
      <c r="AA104" s="67"/>
      <c r="AB104" s="67"/>
      <c r="AC104" s="67"/>
      <c r="AD104" s="67"/>
      <c r="AE104" s="67"/>
      <c r="AG104" s="65" t="s">
        <v>153</v>
      </c>
      <c r="AH104" s="188"/>
      <c r="AI104" s="52"/>
      <c r="AJ104" s="65"/>
      <c r="AK104" s="102"/>
      <c r="AL104" s="52"/>
      <c r="AM104" s="52"/>
      <c r="AN104" s="52"/>
      <c r="AO104" s="102"/>
      <c r="AP104" s="52"/>
      <c r="AQ104" s="52"/>
      <c r="AR104" s="52"/>
      <c r="AS104" s="102"/>
      <c r="AT104" s="187"/>
      <c r="AU104" s="187"/>
      <c r="AV104" s="65"/>
      <c r="AW104" s="102"/>
      <c r="AX104" s="94">
        <f t="shared" si="16"/>
        <v>0</v>
      </c>
      <c r="AY104" s="72">
        <f t="shared" si="19"/>
        <v>0</v>
      </c>
      <c r="AZ104" s="67"/>
      <c r="BA104" s="67"/>
      <c r="BB104" s="67"/>
      <c r="BC104" s="67"/>
      <c r="BD104" s="67"/>
      <c r="BE104" s="67"/>
      <c r="BF104" s="67"/>
      <c r="BG104" s="67"/>
      <c r="BH104" s="67"/>
      <c r="BI104" s="67"/>
      <c r="BJ104" s="67"/>
      <c r="BK104" s="67"/>
    </row>
    <row r="105" spans="1:63" ht="15" x14ac:dyDescent="0.2">
      <c r="A105" s="65" t="s">
        <v>154</v>
      </c>
      <c r="B105" s="203">
        <v>34</v>
      </c>
      <c r="C105" s="204">
        <v>69</v>
      </c>
      <c r="D105" s="204">
        <v>260</v>
      </c>
      <c r="E105" s="172"/>
      <c r="F105" s="207">
        <v>96</v>
      </c>
      <c r="G105" s="205">
        <v>226</v>
      </c>
      <c r="H105" s="186"/>
      <c r="I105" s="186"/>
      <c r="J105" s="186"/>
      <c r="K105" s="186"/>
      <c r="L105" s="186"/>
      <c r="M105" s="186"/>
      <c r="N105" s="186"/>
      <c r="O105" s="186"/>
      <c r="P105" s="186"/>
      <c r="Q105" s="102"/>
      <c r="R105" s="209">
        <f t="shared" si="17"/>
        <v>685</v>
      </c>
      <c r="S105" s="72">
        <f t="shared" si="18"/>
        <v>0</v>
      </c>
      <c r="T105" s="93"/>
      <c r="U105" s="93"/>
      <c r="V105" s="93"/>
      <c r="W105" s="93"/>
      <c r="X105" s="93"/>
      <c r="Y105" s="67"/>
      <c r="Z105" s="67"/>
      <c r="AA105" s="67"/>
      <c r="AB105" s="67"/>
      <c r="AC105" s="67"/>
      <c r="AD105" s="67"/>
      <c r="AE105" s="67"/>
      <c r="AG105" s="65" t="s">
        <v>154</v>
      </c>
      <c r="AH105" s="188"/>
      <c r="AI105" s="52"/>
      <c r="AJ105" s="65"/>
      <c r="AK105" s="102"/>
      <c r="AL105" s="52"/>
      <c r="AM105" s="52"/>
      <c r="AN105" s="52"/>
      <c r="AO105" s="102"/>
      <c r="AP105" s="52"/>
      <c r="AQ105" s="52"/>
      <c r="AR105" s="52"/>
      <c r="AS105" s="102"/>
      <c r="AT105" s="187"/>
      <c r="AU105" s="187"/>
      <c r="AV105" s="65"/>
      <c r="AW105" s="102"/>
      <c r="AX105" s="94">
        <f t="shared" si="16"/>
        <v>0</v>
      </c>
      <c r="AY105" s="72">
        <f t="shared" si="19"/>
        <v>0</v>
      </c>
      <c r="AZ105" s="67"/>
      <c r="BA105" s="67"/>
      <c r="BB105" s="67"/>
      <c r="BC105" s="67"/>
      <c r="BD105" s="67"/>
      <c r="BE105" s="67"/>
      <c r="BF105" s="67"/>
      <c r="BG105" s="67"/>
      <c r="BH105" s="67"/>
      <c r="BI105" s="67"/>
      <c r="BJ105" s="67"/>
      <c r="BK105" s="67"/>
    </row>
    <row r="106" spans="1:63" ht="15" x14ac:dyDescent="0.2">
      <c r="A106" s="65" t="s">
        <v>155</v>
      </c>
      <c r="B106" s="203">
        <v>26</v>
      </c>
      <c r="C106" s="204">
        <v>53</v>
      </c>
      <c r="D106" s="204">
        <v>200</v>
      </c>
      <c r="E106" s="172"/>
      <c r="F106" s="207">
        <v>74</v>
      </c>
      <c r="G106" s="205">
        <v>173</v>
      </c>
      <c r="H106" s="186"/>
      <c r="I106" s="186"/>
      <c r="J106" s="186"/>
      <c r="K106" s="186"/>
      <c r="L106" s="186"/>
      <c r="M106" s="186"/>
      <c r="N106" s="186"/>
      <c r="O106" s="186"/>
      <c r="P106" s="186"/>
      <c r="Q106" s="102"/>
      <c r="R106" s="209">
        <f t="shared" si="17"/>
        <v>526</v>
      </c>
      <c r="S106" s="72">
        <f t="shared" si="18"/>
        <v>0</v>
      </c>
      <c r="T106" s="93"/>
      <c r="U106" s="93"/>
      <c r="V106" s="93"/>
      <c r="W106" s="93"/>
      <c r="X106" s="93"/>
      <c r="Y106" s="67"/>
      <c r="Z106" s="67"/>
      <c r="AA106" s="67"/>
      <c r="AB106" s="67"/>
      <c r="AC106" s="67"/>
      <c r="AD106" s="67"/>
      <c r="AE106" s="67"/>
      <c r="AG106" s="65" t="s">
        <v>155</v>
      </c>
      <c r="AH106" s="188"/>
      <c r="AI106" s="52"/>
      <c r="AJ106" s="65"/>
      <c r="AK106" s="102"/>
      <c r="AL106" s="52"/>
      <c r="AM106" s="52"/>
      <c r="AN106" s="52"/>
      <c r="AO106" s="102"/>
      <c r="AP106" s="52"/>
      <c r="AQ106" s="52"/>
      <c r="AR106" s="52"/>
      <c r="AS106" s="102"/>
      <c r="AT106" s="187"/>
      <c r="AU106" s="187"/>
      <c r="AV106" s="65"/>
      <c r="AW106" s="102"/>
      <c r="AX106" s="94">
        <f t="shared" si="16"/>
        <v>0</v>
      </c>
      <c r="AY106" s="72">
        <f t="shared" si="19"/>
        <v>0</v>
      </c>
      <c r="AZ106" s="67"/>
      <c r="BA106" s="67"/>
      <c r="BB106" s="67"/>
      <c r="BC106" s="67"/>
      <c r="BD106" s="67"/>
      <c r="BE106" s="67"/>
      <c r="BF106" s="67"/>
      <c r="BG106" s="67"/>
      <c r="BH106" s="67"/>
      <c r="BI106" s="65"/>
      <c r="BJ106" s="65"/>
      <c r="BK106" s="65"/>
    </row>
    <row r="107" spans="1:63" ht="15" x14ac:dyDescent="0.2">
      <c r="A107" s="65" t="s">
        <v>156</v>
      </c>
      <c r="B107" s="203">
        <v>21</v>
      </c>
      <c r="C107" s="204">
        <v>43</v>
      </c>
      <c r="D107" s="204">
        <v>162</v>
      </c>
      <c r="E107" s="172"/>
      <c r="F107" s="207">
        <v>60</v>
      </c>
      <c r="G107" s="205">
        <v>141</v>
      </c>
      <c r="H107" s="186"/>
      <c r="I107" s="186"/>
      <c r="J107" s="186"/>
      <c r="K107" s="186"/>
      <c r="L107" s="186"/>
      <c r="M107" s="186"/>
      <c r="N107" s="186"/>
      <c r="O107" s="186"/>
      <c r="P107" s="186"/>
      <c r="Q107" s="102"/>
      <c r="R107" s="209">
        <f t="shared" si="17"/>
        <v>427</v>
      </c>
      <c r="S107" s="72">
        <f t="shared" si="18"/>
        <v>0</v>
      </c>
      <c r="T107" s="93"/>
      <c r="U107" s="93"/>
      <c r="V107" s="93"/>
      <c r="W107" s="93"/>
      <c r="X107" s="93"/>
      <c r="Y107" s="67"/>
      <c r="Z107" s="67"/>
      <c r="AA107" s="67"/>
      <c r="AB107" s="67"/>
      <c r="AC107" s="67"/>
      <c r="AD107" s="67"/>
      <c r="AE107" s="67"/>
      <c r="AG107" s="65" t="s">
        <v>156</v>
      </c>
      <c r="AH107" s="188"/>
      <c r="AI107" s="52"/>
      <c r="AJ107" s="65"/>
      <c r="AK107" s="102"/>
      <c r="AL107" s="52"/>
      <c r="AM107" s="52"/>
      <c r="AN107" s="52"/>
      <c r="AO107" s="102"/>
      <c r="AP107" s="52"/>
      <c r="AQ107" s="52"/>
      <c r="AR107" s="52"/>
      <c r="AS107" s="102"/>
      <c r="AT107" s="187"/>
      <c r="AU107" s="187"/>
      <c r="AV107" s="65"/>
      <c r="AW107" s="102"/>
      <c r="AX107" s="94">
        <f t="shared" si="16"/>
        <v>0</v>
      </c>
      <c r="AY107" s="72">
        <f t="shared" si="19"/>
        <v>0</v>
      </c>
      <c r="AZ107" s="67"/>
      <c r="BA107" s="67"/>
      <c r="BB107" s="67"/>
      <c r="BC107" s="67"/>
      <c r="BD107" s="67"/>
      <c r="BE107" s="67"/>
      <c r="BF107" s="67"/>
      <c r="BG107" s="67"/>
      <c r="BH107" s="67"/>
      <c r="BI107" s="65"/>
      <c r="BJ107" s="65"/>
      <c r="BK107" s="65"/>
    </row>
    <row r="108" spans="1:63" ht="15" x14ac:dyDescent="0.2">
      <c r="A108" s="65" t="s">
        <v>157</v>
      </c>
      <c r="B108" s="203">
        <v>19</v>
      </c>
      <c r="C108" s="204">
        <v>38</v>
      </c>
      <c r="D108" s="204">
        <v>144</v>
      </c>
      <c r="E108" s="172"/>
      <c r="F108" s="207">
        <v>53</v>
      </c>
      <c r="G108" s="205">
        <v>125</v>
      </c>
      <c r="H108" s="186"/>
      <c r="I108" s="186"/>
      <c r="J108" s="186"/>
      <c r="K108" s="186"/>
      <c r="L108" s="186"/>
      <c r="M108" s="186"/>
      <c r="N108" s="186"/>
      <c r="O108" s="186"/>
      <c r="P108" s="186"/>
      <c r="Q108" s="102"/>
      <c r="R108" s="209">
        <f t="shared" si="17"/>
        <v>379</v>
      </c>
      <c r="S108" s="72">
        <f t="shared" si="18"/>
        <v>0</v>
      </c>
      <c r="T108" s="93"/>
      <c r="U108" s="93"/>
      <c r="V108" s="93"/>
      <c r="W108" s="93"/>
      <c r="X108" s="93"/>
      <c r="Y108" s="67"/>
      <c r="Z108" s="67"/>
      <c r="AA108" s="67"/>
      <c r="AB108" s="67"/>
      <c r="AC108" s="67"/>
      <c r="AD108" s="67"/>
      <c r="AE108" s="67"/>
      <c r="AG108" s="65" t="s">
        <v>157</v>
      </c>
      <c r="AH108" s="188"/>
      <c r="AI108" s="52"/>
      <c r="AJ108" s="65"/>
      <c r="AK108" s="102"/>
      <c r="AL108" s="52"/>
      <c r="AM108" s="52"/>
      <c r="AN108" s="52"/>
      <c r="AO108" s="102"/>
      <c r="AP108" s="52"/>
      <c r="AQ108" s="52"/>
      <c r="AR108" s="52"/>
      <c r="AS108" s="102"/>
      <c r="AT108" s="187"/>
      <c r="AU108" s="187"/>
      <c r="AV108" s="65"/>
      <c r="AW108" s="102"/>
      <c r="AX108" s="94">
        <f t="shared" si="16"/>
        <v>0</v>
      </c>
      <c r="AY108" s="72">
        <f t="shared" si="19"/>
        <v>0</v>
      </c>
      <c r="AZ108" s="67"/>
      <c r="BA108" s="67"/>
      <c r="BB108" s="67"/>
      <c r="BC108" s="67"/>
      <c r="BD108" s="67"/>
      <c r="BE108" s="67"/>
      <c r="BF108" s="67"/>
      <c r="BG108" s="67"/>
      <c r="BH108" s="67"/>
      <c r="BI108" s="65"/>
      <c r="BJ108" s="65"/>
      <c r="BK108" s="65"/>
    </row>
    <row r="109" spans="1:63" ht="15" x14ac:dyDescent="0.2">
      <c r="A109" s="65" t="s">
        <v>158</v>
      </c>
      <c r="B109" s="203">
        <v>25</v>
      </c>
      <c r="C109" s="204">
        <v>50</v>
      </c>
      <c r="D109" s="204">
        <v>190</v>
      </c>
      <c r="E109" s="172"/>
      <c r="F109" s="207">
        <v>70</v>
      </c>
      <c r="G109" s="205">
        <v>165</v>
      </c>
      <c r="H109" s="186"/>
      <c r="I109" s="186"/>
      <c r="J109" s="186"/>
      <c r="K109" s="186"/>
      <c r="L109" s="186"/>
      <c r="M109" s="186"/>
      <c r="N109" s="186"/>
      <c r="O109" s="186"/>
      <c r="P109" s="186"/>
      <c r="Q109" s="102"/>
      <c r="R109" s="209">
        <f t="shared" si="17"/>
        <v>500</v>
      </c>
      <c r="S109" s="72">
        <f t="shared" si="18"/>
        <v>0</v>
      </c>
      <c r="T109" s="93"/>
      <c r="U109" s="93"/>
      <c r="V109" s="93"/>
      <c r="W109" s="93"/>
      <c r="X109" s="93"/>
      <c r="Y109" s="67"/>
      <c r="Z109" s="67"/>
      <c r="AA109" s="67"/>
      <c r="AB109" s="67"/>
      <c r="AC109" s="67"/>
      <c r="AD109" s="67"/>
      <c r="AE109" s="67"/>
      <c r="AG109" s="65" t="s">
        <v>158</v>
      </c>
      <c r="AH109" s="188"/>
      <c r="AI109" s="52"/>
      <c r="AJ109" s="65"/>
      <c r="AK109" s="102"/>
      <c r="AL109" s="52"/>
      <c r="AM109" s="52"/>
      <c r="AN109" s="52"/>
      <c r="AO109" s="102"/>
      <c r="AP109" s="52"/>
      <c r="AQ109" s="52"/>
      <c r="AR109" s="52"/>
      <c r="AS109" s="102"/>
      <c r="AT109" s="187"/>
      <c r="AU109" s="187"/>
      <c r="AV109" s="65"/>
      <c r="AW109" s="102"/>
      <c r="AX109" s="94">
        <f t="shared" si="16"/>
        <v>0</v>
      </c>
      <c r="AY109" s="72">
        <f t="shared" si="19"/>
        <v>0</v>
      </c>
      <c r="AZ109" s="67"/>
      <c r="BA109" s="67"/>
      <c r="BB109" s="67"/>
      <c r="BC109" s="67"/>
      <c r="BD109" s="67"/>
      <c r="BE109" s="67"/>
      <c r="BF109" s="67"/>
      <c r="BG109" s="67"/>
      <c r="BH109" s="67"/>
      <c r="BI109" s="67"/>
      <c r="BJ109" s="67"/>
      <c r="BK109" s="67"/>
    </row>
    <row r="110" spans="1:63" ht="15" x14ac:dyDescent="0.2">
      <c r="A110" s="65" t="s">
        <v>159</v>
      </c>
      <c r="B110" s="203">
        <v>18</v>
      </c>
      <c r="C110" s="204">
        <v>35</v>
      </c>
      <c r="D110" s="204">
        <v>133</v>
      </c>
      <c r="E110" s="172"/>
      <c r="F110" s="207">
        <v>49</v>
      </c>
      <c r="G110" s="205">
        <v>116</v>
      </c>
      <c r="H110" s="186"/>
      <c r="I110" s="186"/>
      <c r="J110" s="186"/>
      <c r="K110" s="186"/>
      <c r="L110" s="186"/>
      <c r="M110" s="186"/>
      <c r="N110" s="186"/>
      <c r="O110" s="186"/>
      <c r="P110" s="186"/>
      <c r="Q110" s="102"/>
      <c r="R110" s="209">
        <f t="shared" si="17"/>
        <v>351</v>
      </c>
      <c r="S110" s="72">
        <f t="shared" si="18"/>
        <v>0</v>
      </c>
      <c r="T110" s="93"/>
      <c r="U110" s="93"/>
      <c r="V110" s="93"/>
      <c r="W110" s="93"/>
      <c r="X110" s="93"/>
      <c r="Y110" s="67"/>
      <c r="Z110" s="67"/>
      <c r="AA110" s="67"/>
      <c r="AB110" s="67"/>
      <c r="AC110" s="67"/>
      <c r="AD110" s="67"/>
      <c r="AE110" s="67"/>
      <c r="AG110" s="65" t="s">
        <v>159</v>
      </c>
      <c r="AH110" s="188"/>
      <c r="AI110" s="52"/>
      <c r="AJ110" s="65"/>
      <c r="AK110" s="102"/>
      <c r="AL110" s="52"/>
      <c r="AM110" s="52"/>
      <c r="AN110" s="52"/>
      <c r="AO110" s="102"/>
      <c r="AP110" s="52"/>
      <c r="AQ110" s="52"/>
      <c r="AR110" s="52"/>
      <c r="AS110" s="102"/>
      <c r="AT110" s="187"/>
      <c r="AU110" s="187"/>
      <c r="AV110" s="65"/>
      <c r="AW110" s="102"/>
      <c r="AX110" s="94">
        <f t="shared" si="16"/>
        <v>0</v>
      </c>
      <c r="AY110" s="72">
        <f t="shared" si="19"/>
        <v>0</v>
      </c>
      <c r="AZ110" s="67"/>
      <c r="BA110" s="67"/>
      <c r="BB110" s="67"/>
      <c r="BC110" s="67"/>
      <c r="BD110" s="67"/>
      <c r="BE110" s="67"/>
      <c r="BF110" s="67"/>
      <c r="BG110" s="67"/>
      <c r="BH110" s="67"/>
      <c r="BI110" s="67"/>
      <c r="BJ110" s="67"/>
      <c r="BK110" s="67"/>
    </row>
    <row r="111" spans="1:63" ht="15" x14ac:dyDescent="0.2">
      <c r="A111" s="65" t="s">
        <v>160</v>
      </c>
      <c r="B111" s="203">
        <v>21</v>
      </c>
      <c r="C111" s="204">
        <v>42</v>
      </c>
      <c r="D111" s="204">
        <v>161</v>
      </c>
      <c r="E111" s="172"/>
      <c r="F111" s="207">
        <v>59</v>
      </c>
      <c r="G111" s="205">
        <v>140</v>
      </c>
      <c r="H111" s="186"/>
      <c r="I111" s="186"/>
      <c r="J111" s="186"/>
      <c r="K111" s="186"/>
      <c r="L111" s="186"/>
      <c r="M111" s="186"/>
      <c r="N111" s="186"/>
      <c r="O111" s="186"/>
      <c r="P111" s="186"/>
      <c r="Q111" s="102"/>
      <c r="R111" s="209">
        <f t="shared" si="17"/>
        <v>423</v>
      </c>
      <c r="S111" s="72">
        <f t="shared" si="18"/>
        <v>0</v>
      </c>
      <c r="T111" s="93"/>
      <c r="U111" s="93"/>
      <c r="V111" s="93"/>
      <c r="W111" s="93"/>
      <c r="X111" s="93"/>
      <c r="Y111" s="67"/>
      <c r="Z111" s="67"/>
      <c r="AA111" s="67"/>
      <c r="AB111" s="67"/>
      <c r="AC111" s="67"/>
      <c r="AD111" s="67"/>
      <c r="AE111" s="67"/>
      <c r="AG111" s="65" t="s">
        <v>160</v>
      </c>
      <c r="AH111" s="188"/>
      <c r="AI111" s="52"/>
      <c r="AJ111" s="65"/>
      <c r="AK111" s="102"/>
      <c r="AL111" s="52"/>
      <c r="AM111" s="52"/>
      <c r="AN111" s="52"/>
      <c r="AO111" s="102"/>
      <c r="AP111" s="52"/>
      <c r="AQ111" s="52"/>
      <c r="AR111" s="52"/>
      <c r="AS111" s="102"/>
      <c r="AT111" s="187"/>
      <c r="AU111" s="187"/>
      <c r="AV111" s="65"/>
      <c r="AW111" s="102"/>
      <c r="AX111" s="94">
        <f t="shared" si="16"/>
        <v>0</v>
      </c>
      <c r="AY111" s="72">
        <f t="shared" si="19"/>
        <v>0</v>
      </c>
      <c r="AZ111" s="67"/>
      <c r="BA111" s="67"/>
      <c r="BB111" s="67"/>
      <c r="BC111" s="67"/>
      <c r="BD111" s="67"/>
      <c r="BE111" s="67"/>
      <c r="BF111" s="67"/>
      <c r="BG111" s="67"/>
      <c r="BH111" s="67"/>
      <c r="BI111" s="67"/>
      <c r="BJ111" s="67"/>
      <c r="BK111" s="67"/>
    </row>
    <row r="112" spans="1:63" ht="15" x14ac:dyDescent="0.2">
      <c r="A112" s="65" t="s">
        <v>161</v>
      </c>
      <c r="B112" s="203">
        <v>11</v>
      </c>
      <c r="C112" s="204">
        <v>23</v>
      </c>
      <c r="D112" s="204">
        <v>86</v>
      </c>
      <c r="E112" s="172"/>
      <c r="F112" s="207">
        <v>32</v>
      </c>
      <c r="G112" s="205">
        <v>74</v>
      </c>
      <c r="H112" s="186"/>
      <c r="I112" s="186"/>
      <c r="J112" s="186"/>
      <c r="K112" s="186"/>
      <c r="L112" s="186"/>
      <c r="M112" s="186"/>
      <c r="N112" s="186"/>
      <c r="O112" s="186"/>
      <c r="P112" s="186"/>
      <c r="Q112" s="102"/>
      <c r="R112" s="209">
        <f t="shared" si="17"/>
        <v>226</v>
      </c>
      <c r="S112" s="72">
        <f t="shared" si="18"/>
        <v>0</v>
      </c>
      <c r="T112" s="93"/>
      <c r="U112" s="93"/>
      <c r="V112" s="93"/>
      <c r="W112" s="93"/>
      <c r="X112" s="93"/>
      <c r="Y112" s="67"/>
      <c r="Z112" s="67"/>
      <c r="AA112" s="67"/>
      <c r="AB112" s="67"/>
      <c r="AC112" s="67"/>
      <c r="AD112" s="67"/>
      <c r="AE112" s="67"/>
      <c r="AG112" s="65" t="s">
        <v>161</v>
      </c>
      <c r="AH112" s="188"/>
      <c r="AI112" s="52"/>
      <c r="AJ112" s="65"/>
      <c r="AK112" s="102"/>
      <c r="AL112" s="52"/>
      <c r="AM112" s="52"/>
      <c r="AN112" s="52"/>
      <c r="AO112" s="102"/>
      <c r="AP112" s="52"/>
      <c r="AQ112" s="52"/>
      <c r="AR112" s="52"/>
      <c r="AS112" s="102"/>
      <c r="AT112" s="187"/>
      <c r="AU112" s="187"/>
      <c r="AV112" s="65"/>
      <c r="AW112" s="102"/>
      <c r="AX112" s="94">
        <f t="shared" si="16"/>
        <v>0</v>
      </c>
      <c r="AY112" s="72">
        <f t="shared" si="19"/>
        <v>0</v>
      </c>
      <c r="AZ112" s="67"/>
      <c r="BA112" s="67"/>
      <c r="BB112" s="67"/>
      <c r="BC112" s="67"/>
      <c r="BD112" s="67"/>
      <c r="BE112" s="67"/>
      <c r="BF112" s="67"/>
      <c r="BG112" s="67"/>
      <c r="BH112" s="67"/>
      <c r="BI112" s="67"/>
      <c r="BJ112" s="67"/>
      <c r="BK112" s="67"/>
    </row>
    <row r="113" spans="1:63" ht="15" x14ac:dyDescent="0.2">
      <c r="A113" s="65" t="s">
        <v>162</v>
      </c>
      <c r="B113" s="203">
        <v>12</v>
      </c>
      <c r="C113" s="204">
        <v>25</v>
      </c>
      <c r="D113" s="204">
        <v>94</v>
      </c>
      <c r="E113" s="172"/>
      <c r="F113" s="207">
        <v>35</v>
      </c>
      <c r="G113" s="205">
        <v>82</v>
      </c>
      <c r="H113" s="186"/>
      <c r="I113" s="186"/>
      <c r="J113" s="186"/>
      <c r="K113" s="186"/>
      <c r="L113" s="186"/>
      <c r="M113" s="186"/>
      <c r="N113" s="186"/>
      <c r="O113" s="186"/>
      <c r="P113" s="186"/>
      <c r="Q113" s="102"/>
      <c r="R113" s="209">
        <f t="shared" si="17"/>
        <v>248</v>
      </c>
      <c r="S113" s="72">
        <f t="shared" si="18"/>
        <v>0</v>
      </c>
      <c r="T113" s="93"/>
      <c r="U113" s="93"/>
      <c r="V113" s="93"/>
      <c r="W113" s="93"/>
      <c r="X113" s="93"/>
      <c r="Y113" s="67"/>
      <c r="Z113" s="67"/>
      <c r="AA113" s="67"/>
      <c r="AB113" s="67"/>
      <c r="AC113" s="67"/>
      <c r="AD113" s="67"/>
      <c r="AE113" s="67"/>
      <c r="AG113" s="65" t="s">
        <v>162</v>
      </c>
      <c r="AH113" s="188"/>
      <c r="AI113" s="52"/>
      <c r="AJ113" s="65"/>
      <c r="AK113" s="102"/>
      <c r="AL113" s="52"/>
      <c r="AM113" s="52"/>
      <c r="AN113" s="52"/>
      <c r="AO113" s="102"/>
      <c r="AP113" s="52"/>
      <c r="AQ113" s="52"/>
      <c r="AR113" s="52"/>
      <c r="AS113" s="102"/>
      <c r="AT113" s="187"/>
      <c r="AU113" s="187"/>
      <c r="AV113" s="65"/>
      <c r="AW113" s="102"/>
      <c r="AX113" s="94">
        <f t="shared" si="16"/>
        <v>0</v>
      </c>
      <c r="AY113" s="72">
        <f t="shared" si="19"/>
        <v>0</v>
      </c>
      <c r="AZ113" s="67"/>
      <c r="BA113" s="67"/>
      <c r="BB113" s="67"/>
      <c r="BC113" s="67"/>
      <c r="BD113" s="67"/>
      <c r="BE113" s="67"/>
      <c r="BF113" s="67"/>
      <c r="BG113" s="67"/>
      <c r="BH113" s="67"/>
      <c r="BI113" s="67"/>
      <c r="BJ113" s="67"/>
      <c r="BK113" s="67"/>
    </row>
    <row r="114" spans="1:63" ht="15" x14ac:dyDescent="0.2">
      <c r="A114" s="65" t="s">
        <v>163</v>
      </c>
      <c r="B114" s="203">
        <v>17</v>
      </c>
      <c r="C114" s="204">
        <v>34</v>
      </c>
      <c r="D114" s="204">
        <v>128</v>
      </c>
      <c r="E114" s="172"/>
      <c r="F114" s="207">
        <v>47</v>
      </c>
      <c r="G114" s="205">
        <v>111</v>
      </c>
      <c r="H114" s="186"/>
      <c r="I114" s="186"/>
      <c r="J114" s="186"/>
      <c r="K114" s="186"/>
      <c r="L114" s="186"/>
      <c r="M114" s="186"/>
      <c r="N114" s="186"/>
      <c r="O114" s="186"/>
      <c r="P114" s="186"/>
      <c r="Q114" s="102"/>
      <c r="R114" s="209">
        <f t="shared" si="17"/>
        <v>337</v>
      </c>
      <c r="S114" s="72">
        <f t="shared" si="18"/>
        <v>0</v>
      </c>
      <c r="T114" s="93"/>
      <c r="U114" s="93"/>
      <c r="V114" s="93"/>
      <c r="W114" s="93"/>
      <c r="X114" s="93"/>
      <c r="Y114" s="67"/>
      <c r="Z114" s="67"/>
      <c r="AA114" s="67"/>
      <c r="AB114" s="67"/>
      <c r="AC114" s="67"/>
      <c r="AD114" s="67"/>
      <c r="AE114" s="67"/>
      <c r="AG114" s="65" t="s">
        <v>163</v>
      </c>
      <c r="AH114" s="188"/>
      <c r="AI114" s="52"/>
      <c r="AJ114" s="65"/>
      <c r="AK114" s="102"/>
      <c r="AL114" s="52"/>
      <c r="AM114" s="52"/>
      <c r="AN114" s="52"/>
      <c r="AO114" s="102"/>
      <c r="AP114" s="52"/>
      <c r="AQ114" s="52"/>
      <c r="AR114" s="52"/>
      <c r="AS114" s="102"/>
      <c r="AT114" s="187"/>
      <c r="AU114" s="187"/>
      <c r="AV114" s="65"/>
      <c r="AW114" s="102"/>
      <c r="AX114" s="94">
        <f t="shared" si="16"/>
        <v>0</v>
      </c>
      <c r="AY114" s="72">
        <f t="shared" si="19"/>
        <v>0</v>
      </c>
      <c r="AZ114" s="67"/>
      <c r="BA114" s="67"/>
      <c r="BB114" s="67"/>
      <c r="BC114" s="67"/>
      <c r="BD114" s="67"/>
      <c r="BE114" s="67"/>
      <c r="BF114" s="67"/>
      <c r="BG114" s="67"/>
      <c r="BH114" s="67"/>
      <c r="BI114" s="67"/>
      <c r="BJ114" s="67"/>
      <c r="BK114" s="67"/>
    </row>
    <row r="115" spans="1:63" ht="15" x14ac:dyDescent="0.2">
      <c r="A115" s="65" t="s">
        <v>164</v>
      </c>
      <c r="B115" s="203">
        <v>11</v>
      </c>
      <c r="C115" s="204">
        <v>22</v>
      </c>
      <c r="D115" s="204">
        <v>84</v>
      </c>
      <c r="E115" s="172"/>
      <c r="F115" s="207">
        <v>31</v>
      </c>
      <c r="G115" s="205">
        <v>73</v>
      </c>
      <c r="H115" s="186"/>
      <c r="I115" s="186"/>
      <c r="J115" s="186"/>
      <c r="K115" s="186"/>
      <c r="L115" s="186"/>
      <c r="M115" s="186"/>
      <c r="N115" s="186"/>
      <c r="O115" s="186"/>
      <c r="P115" s="186"/>
      <c r="Q115" s="102"/>
      <c r="R115" s="209">
        <f t="shared" si="17"/>
        <v>221</v>
      </c>
      <c r="S115" s="72">
        <f t="shared" si="18"/>
        <v>0</v>
      </c>
      <c r="T115" s="93"/>
      <c r="U115" s="93"/>
      <c r="V115" s="93"/>
      <c r="W115" s="93"/>
      <c r="X115" s="93"/>
      <c r="Y115" s="67"/>
      <c r="Z115" s="67"/>
      <c r="AA115" s="67"/>
      <c r="AB115" s="67"/>
      <c r="AC115" s="67"/>
      <c r="AD115" s="67"/>
      <c r="AE115" s="67"/>
      <c r="AG115" s="65" t="s">
        <v>164</v>
      </c>
      <c r="AH115" s="188"/>
      <c r="AI115" s="52"/>
      <c r="AJ115" s="65"/>
      <c r="AK115" s="102"/>
      <c r="AL115" s="52"/>
      <c r="AM115" s="52"/>
      <c r="AN115" s="52"/>
      <c r="AO115" s="102"/>
      <c r="AP115" s="52"/>
      <c r="AQ115" s="52"/>
      <c r="AR115" s="52"/>
      <c r="AS115" s="102"/>
      <c r="AT115" s="187"/>
      <c r="AU115" s="187"/>
      <c r="AV115" s="65"/>
      <c r="AW115" s="102"/>
      <c r="AX115" s="94">
        <f t="shared" si="16"/>
        <v>0</v>
      </c>
      <c r="AY115" s="72">
        <f t="shared" si="19"/>
        <v>0</v>
      </c>
      <c r="AZ115" s="67"/>
      <c r="BA115" s="67"/>
      <c r="BB115" s="67"/>
      <c r="BC115" s="67"/>
      <c r="BD115" s="67"/>
      <c r="BE115" s="67"/>
      <c r="BF115" s="67"/>
      <c r="BG115" s="67"/>
      <c r="BH115" s="67"/>
      <c r="BI115" s="67"/>
      <c r="BJ115" s="67"/>
      <c r="BK115" s="67"/>
    </row>
    <row r="116" spans="1:63" ht="15" x14ac:dyDescent="0.2">
      <c r="A116" s="65" t="s">
        <v>165</v>
      </c>
      <c r="B116" s="203">
        <v>20</v>
      </c>
      <c r="C116" s="204">
        <v>39</v>
      </c>
      <c r="D116" s="204">
        <v>150</v>
      </c>
      <c r="E116" s="172"/>
      <c r="F116" s="207">
        <v>55</v>
      </c>
      <c r="G116" s="205">
        <v>130</v>
      </c>
      <c r="H116" s="186"/>
      <c r="I116" s="186"/>
      <c r="J116" s="186"/>
      <c r="K116" s="186"/>
      <c r="L116" s="186"/>
      <c r="M116" s="186"/>
      <c r="N116" s="186"/>
      <c r="O116" s="186"/>
      <c r="P116" s="186"/>
      <c r="Q116" s="102"/>
      <c r="R116" s="209">
        <f t="shared" si="17"/>
        <v>394</v>
      </c>
      <c r="S116" s="72">
        <f t="shared" si="18"/>
        <v>0</v>
      </c>
      <c r="T116" s="93"/>
      <c r="U116" s="93"/>
      <c r="V116" s="93"/>
      <c r="W116" s="93"/>
      <c r="X116" s="93"/>
      <c r="Y116" s="67"/>
      <c r="Z116" s="67"/>
      <c r="AA116" s="67"/>
      <c r="AB116" s="67"/>
      <c r="AC116" s="67"/>
      <c r="AD116" s="67"/>
      <c r="AE116" s="67"/>
      <c r="AG116" s="65" t="s">
        <v>165</v>
      </c>
      <c r="AH116" s="188"/>
      <c r="AI116" s="52"/>
      <c r="AJ116" s="65"/>
      <c r="AK116" s="102"/>
      <c r="AL116" s="52"/>
      <c r="AM116" s="52"/>
      <c r="AN116" s="52"/>
      <c r="AO116" s="102"/>
      <c r="AP116" s="52"/>
      <c r="AQ116" s="52"/>
      <c r="AR116" s="52"/>
      <c r="AS116" s="102"/>
      <c r="AT116" s="187"/>
      <c r="AU116" s="187"/>
      <c r="AV116" s="65"/>
      <c r="AW116" s="102"/>
      <c r="AX116" s="94">
        <f t="shared" si="16"/>
        <v>0</v>
      </c>
      <c r="AY116" s="72">
        <f t="shared" si="19"/>
        <v>0</v>
      </c>
      <c r="AZ116" s="67"/>
      <c r="BA116" s="67"/>
      <c r="BB116" s="67"/>
      <c r="BC116" s="67"/>
      <c r="BD116" s="67"/>
      <c r="BE116" s="67"/>
      <c r="BF116" s="67"/>
      <c r="BG116" s="67"/>
      <c r="BH116" s="67"/>
      <c r="BI116" s="67"/>
      <c r="BJ116" s="67"/>
      <c r="BK116" s="67"/>
    </row>
    <row r="117" spans="1:63" ht="15" x14ac:dyDescent="0.2">
      <c r="A117" s="65" t="s">
        <v>166</v>
      </c>
      <c r="B117" s="203">
        <v>22</v>
      </c>
      <c r="C117" s="204">
        <v>44</v>
      </c>
      <c r="D117" s="204">
        <v>165</v>
      </c>
      <c r="E117" s="172"/>
      <c r="F117" s="207">
        <v>61</v>
      </c>
      <c r="G117" s="205">
        <v>144</v>
      </c>
      <c r="H117" s="186"/>
      <c r="I117" s="186"/>
      <c r="J117" s="186"/>
      <c r="K117" s="186"/>
      <c r="L117" s="186"/>
      <c r="M117" s="186"/>
      <c r="N117" s="186"/>
      <c r="O117" s="186"/>
      <c r="P117" s="186"/>
      <c r="Q117" s="102"/>
      <c r="R117" s="209">
        <f t="shared" si="17"/>
        <v>436</v>
      </c>
      <c r="S117" s="72">
        <f t="shared" si="18"/>
        <v>0</v>
      </c>
      <c r="T117" s="93"/>
      <c r="U117" s="93"/>
      <c r="V117" s="93"/>
      <c r="W117" s="93"/>
      <c r="X117" s="93"/>
      <c r="Y117" s="67"/>
      <c r="Z117" s="67"/>
      <c r="AA117" s="67"/>
      <c r="AB117" s="67"/>
      <c r="AC117" s="67"/>
      <c r="AD117" s="67"/>
      <c r="AE117" s="67"/>
      <c r="AG117" s="65" t="s">
        <v>166</v>
      </c>
      <c r="AH117" s="188"/>
      <c r="AI117" s="52"/>
      <c r="AJ117" s="65"/>
      <c r="AK117" s="102"/>
      <c r="AL117" s="52"/>
      <c r="AM117" s="52"/>
      <c r="AN117" s="52"/>
      <c r="AO117" s="102"/>
      <c r="AP117" s="52"/>
      <c r="AQ117" s="52"/>
      <c r="AR117" s="52"/>
      <c r="AS117" s="102"/>
      <c r="AT117" s="187"/>
      <c r="AU117" s="187"/>
      <c r="AV117" s="65"/>
      <c r="AW117" s="102"/>
      <c r="AX117" s="94">
        <f t="shared" si="16"/>
        <v>0</v>
      </c>
      <c r="AY117" s="72">
        <f t="shared" si="19"/>
        <v>0</v>
      </c>
      <c r="AZ117" s="67"/>
      <c r="BA117" s="67"/>
      <c r="BB117" s="67"/>
      <c r="BC117" s="67"/>
      <c r="BD117" s="67"/>
      <c r="BE117" s="67"/>
      <c r="BF117" s="67"/>
      <c r="BG117" s="67"/>
      <c r="BH117" s="67"/>
      <c r="BI117" s="67"/>
      <c r="BJ117" s="67"/>
      <c r="BK117" s="67"/>
    </row>
    <row r="118" spans="1:63" ht="15" x14ac:dyDescent="0.2">
      <c r="A118" s="65" t="s">
        <v>167</v>
      </c>
      <c r="B118" s="203">
        <v>2</v>
      </c>
      <c r="C118" s="204">
        <v>5</v>
      </c>
      <c r="D118" s="204">
        <v>18</v>
      </c>
      <c r="E118" s="172"/>
      <c r="F118" s="207">
        <v>7</v>
      </c>
      <c r="G118" s="205">
        <v>16</v>
      </c>
      <c r="H118" s="186"/>
      <c r="I118" s="186"/>
      <c r="J118" s="186"/>
      <c r="K118" s="186"/>
      <c r="L118" s="186"/>
      <c r="M118" s="186"/>
      <c r="N118" s="186"/>
      <c r="O118" s="186"/>
      <c r="P118" s="186"/>
      <c r="Q118" s="102"/>
      <c r="R118" s="209">
        <f t="shared" si="17"/>
        <v>48</v>
      </c>
      <c r="S118" s="72">
        <f t="shared" si="18"/>
        <v>0</v>
      </c>
      <c r="T118" s="93"/>
      <c r="U118" s="93"/>
      <c r="V118" s="93"/>
      <c r="W118" s="93"/>
      <c r="X118" s="93"/>
      <c r="Y118" s="67"/>
      <c r="Z118" s="67"/>
      <c r="AA118" s="67"/>
      <c r="AB118" s="67"/>
      <c r="AC118" s="67"/>
      <c r="AD118" s="67"/>
      <c r="AE118" s="67"/>
      <c r="AG118" s="65" t="s">
        <v>167</v>
      </c>
      <c r="AH118" s="188"/>
      <c r="AI118" s="52"/>
      <c r="AJ118" s="65"/>
      <c r="AK118" s="102"/>
      <c r="AL118" s="52"/>
      <c r="AM118" s="52"/>
      <c r="AN118" s="52"/>
      <c r="AO118" s="102"/>
      <c r="AP118" s="52"/>
      <c r="AQ118" s="52"/>
      <c r="AR118" s="52"/>
      <c r="AS118" s="102"/>
      <c r="AT118" s="187"/>
      <c r="AU118" s="187"/>
      <c r="AV118" s="65"/>
      <c r="AW118" s="102"/>
      <c r="AX118" s="94">
        <f t="shared" si="16"/>
        <v>0</v>
      </c>
      <c r="AY118" s="72">
        <f t="shared" si="19"/>
        <v>0</v>
      </c>
      <c r="AZ118" s="67"/>
      <c r="BA118" s="67"/>
      <c r="BB118" s="67"/>
      <c r="BC118" s="67"/>
      <c r="BD118" s="67"/>
      <c r="BE118" s="67"/>
      <c r="BF118" s="67"/>
      <c r="BG118" s="67"/>
      <c r="BH118" s="67"/>
      <c r="BI118" s="67"/>
      <c r="BJ118" s="67"/>
      <c r="BK118" s="67"/>
    </row>
    <row r="119" spans="1:63" x14ac:dyDescent="0.2">
      <c r="A119" s="69" t="s">
        <v>168</v>
      </c>
      <c r="B119" s="66">
        <f t="shared" ref="B119:AE119" si="20">SUM(B98:B118)</f>
        <v>377</v>
      </c>
      <c r="C119" s="66">
        <f t="shared" si="20"/>
        <v>761</v>
      </c>
      <c r="D119" s="66">
        <f t="shared" si="20"/>
        <v>2886</v>
      </c>
      <c r="E119" s="66">
        <f t="shared" si="20"/>
        <v>0</v>
      </c>
      <c r="F119" s="208">
        <f>SUM(F98:F118)</f>
        <v>1064</v>
      </c>
      <c r="G119" s="208">
        <f>SUM(G98:G118)</f>
        <v>2506</v>
      </c>
      <c r="H119" s="66">
        <f t="shared" si="20"/>
        <v>0</v>
      </c>
      <c r="I119" s="66">
        <f t="shared" si="20"/>
        <v>0</v>
      </c>
      <c r="J119" s="66">
        <f t="shared" si="20"/>
        <v>0</v>
      </c>
      <c r="K119" s="66">
        <f t="shared" si="20"/>
        <v>0</v>
      </c>
      <c r="L119" s="66">
        <f t="shared" si="20"/>
        <v>0</v>
      </c>
      <c r="M119" s="66">
        <f t="shared" si="20"/>
        <v>0</v>
      </c>
      <c r="N119" s="66">
        <f t="shared" si="20"/>
        <v>0</v>
      </c>
      <c r="O119" s="66">
        <f t="shared" si="20"/>
        <v>0</v>
      </c>
      <c r="P119" s="66">
        <f t="shared" si="20"/>
        <v>0</v>
      </c>
      <c r="Q119" s="66">
        <f t="shared" si="20"/>
        <v>0</v>
      </c>
      <c r="R119" s="208">
        <f>SUM(R98:R118)</f>
        <v>7594</v>
      </c>
      <c r="S119" s="72">
        <f t="shared" si="20"/>
        <v>0</v>
      </c>
      <c r="T119" s="66">
        <f t="shared" si="20"/>
        <v>0</v>
      </c>
      <c r="U119" s="66">
        <f t="shared" si="20"/>
        <v>0</v>
      </c>
      <c r="V119" s="66">
        <f t="shared" si="20"/>
        <v>0</v>
      </c>
      <c r="W119" s="66">
        <f t="shared" si="20"/>
        <v>0</v>
      </c>
      <c r="X119" s="66">
        <f t="shared" si="20"/>
        <v>0</v>
      </c>
      <c r="Y119" s="66">
        <f t="shared" si="20"/>
        <v>0</v>
      </c>
      <c r="Z119" s="66">
        <f t="shared" si="20"/>
        <v>0</v>
      </c>
      <c r="AA119" s="66">
        <f t="shared" si="20"/>
        <v>0</v>
      </c>
      <c r="AB119" s="66">
        <f t="shared" si="20"/>
        <v>0</v>
      </c>
      <c r="AC119" s="66">
        <f t="shared" si="20"/>
        <v>0</v>
      </c>
      <c r="AD119" s="66">
        <f t="shared" si="20"/>
        <v>0</v>
      </c>
      <c r="AE119" s="66">
        <f t="shared" si="20"/>
        <v>0</v>
      </c>
      <c r="AG119" s="69" t="s">
        <v>168</v>
      </c>
      <c r="AH119" s="66">
        <f t="shared" ref="AH119:BK119" si="21">SUM(AH98:AH118)</f>
        <v>0</v>
      </c>
      <c r="AI119" s="66">
        <f t="shared" si="21"/>
        <v>0</v>
      </c>
      <c r="AJ119" s="66">
        <f t="shared" si="21"/>
        <v>0</v>
      </c>
      <c r="AK119" s="103">
        <f t="shared" si="21"/>
        <v>0</v>
      </c>
      <c r="AL119" s="66">
        <f t="shared" si="21"/>
        <v>0</v>
      </c>
      <c r="AM119" s="66">
        <f t="shared" si="21"/>
        <v>0</v>
      </c>
      <c r="AN119" s="66">
        <f t="shared" si="21"/>
        <v>0</v>
      </c>
      <c r="AO119" s="103">
        <f t="shared" si="21"/>
        <v>0</v>
      </c>
      <c r="AP119" s="66">
        <f t="shared" si="21"/>
        <v>0</v>
      </c>
      <c r="AQ119" s="66">
        <f t="shared" si="21"/>
        <v>0</v>
      </c>
      <c r="AR119" s="66">
        <f t="shared" si="21"/>
        <v>0</v>
      </c>
      <c r="AS119" s="103">
        <f t="shared" si="21"/>
        <v>0</v>
      </c>
      <c r="AT119" s="66">
        <f t="shared" si="21"/>
        <v>0</v>
      </c>
      <c r="AU119" s="66">
        <f t="shared" si="21"/>
        <v>0</v>
      </c>
      <c r="AV119" s="66">
        <f t="shared" si="21"/>
        <v>0</v>
      </c>
      <c r="AW119" s="103">
        <f t="shared" si="21"/>
        <v>0</v>
      </c>
      <c r="AX119" s="95">
        <f t="shared" si="21"/>
        <v>0</v>
      </c>
      <c r="AY119" s="73">
        <f t="shared" si="21"/>
        <v>0</v>
      </c>
      <c r="AZ119" s="66">
        <f t="shared" si="21"/>
        <v>0</v>
      </c>
      <c r="BA119" s="66">
        <f t="shared" si="21"/>
        <v>0</v>
      </c>
      <c r="BB119" s="66">
        <f t="shared" si="21"/>
        <v>0</v>
      </c>
      <c r="BC119" s="66">
        <f t="shared" si="21"/>
        <v>0</v>
      </c>
      <c r="BD119" s="66">
        <f t="shared" si="21"/>
        <v>0</v>
      </c>
      <c r="BE119" s="66">
        <f t="shared" si="21"/>
        <v>0</v>
      </c>
      <c r="BF119" s="66">
        <f t="shared" si="21"/>
        <v>0</v>
      </c>
      <c r="BG119" s="66">
        <f t="shared" si="21"/>
        <v>0</v>
      </c>
      <c r="BH119" s="66">
        <f t="shared" si="21"/>
        <v>0</v>
      </c>
      <c r="BI119" s="66">
        <f t="shared" si="21"/>
        <v>0</v>
      </c>
      <c r="BJ119" s="66">
        <f t="shared" si="21"/>
        <v>0</v>
      </c>
      <c r="BK119" s="66">
        <f t="shared" si="21"/>
        <v>0</v>
      </c>
    </row>
    <row r="123" spans="1:63" s="192" customFormat="1" ht="31.5" customHeight="1" x14ac:dyDescent="0.2">
      <c r="A123" s="190" t="s">
        <v>128</v>
      </c>
      <c r="B123" s="456" t="s">
        <v>387</v>
      </c>
      <c r="C123" s="456"/>
      <c r="D123" s="456"/>
      <c r="E123" s="456"/>
      <c r="F123" s="456"/>
      <c r="G123" s="456"/>
      <c r="H123" s="456"/>
      <c r="I123" s="456"/>
      <c r="J123" s="456"/>
      <c r="K123" s="456"/>
      <c r="L123" s="456"/>
      <c r="M123" s="456"/>
      <c r="N123" s="456"/>
      <c r="O123" s="456"/>
      <c r="P123" s="456"/>
      <c r="Q123" s="456"/>
      <c r="R123" s="456"/>
      <c r="S123" s="456"/>
      <c r="T123" s="456"/>
      <c r="U123" s="456"/>
      <c r="V123" s="456"/>
      <c r="W123" s="456"/>
      <c r="X123" s="456"/>
      <c r="Y123" s="456"/>
      <c r="Z123" s="456"/>
      <c r="AA123" s="456"/>
      <c r="AB123" s="456"/>
      <c r="AC123" s="456"/>
      <c r="AD123" s="456"/>
      <c r="AE123" s="456"/>
      <c r="AF123" s="456"/>
      <c r="AG123" s="456"/>
      <c r="AH123" s="456"/>
      <c r="AI123" s="456"/>
      <c r="AJ123" s="456"/>
      <c r="AK123" s="456"/>
      <c r="AL123" s="456"/>
      <c r="AM123" s="456"/>
      <c r="AN123" s="456"/>
      <c r="AO123" s="456"/>
      <c r="AP123" s="456"/>
      <c r="AQ123" s="456"/>
      <c r="AR123" s="456"/>
      <c r="AS123" s="456"/>
      <c r="AT123" s="456"/>
      <c r="AU123" s="456"/>
      <c r="AV123" s="456"/>
      <c r="AW123" s="456"/>
      <c r="AX123" s="456"/>
      <c r="AY123" s="456"/>
      <c r="AZ123" s="456"/>
      <c r="BA123" s="456"/>
      <c r="BB123" s="456"/>
      <c r="BC123" s="456"/>
      <c r="BD123" s="456"/>
      <c r="BE123" s="456"/>
      <c r="BF123" s="456"/>
      <c r="BG123" s="456"/>
      <c r="BH123" s="456"/>
      <c r="BI123" s="456"/>
      <c r="BJ123" s="456"/>
      <c r="BK123" s="456"/>
    </row>
    <row r="124" spans="1:63" s="192" customFormat="1" ht="30" customHeight="1" x14ac:dyDescent="0.2">
      <c r="A124" s="457" t="s">
        <v>129</v>
      </c>
      <c r="B124" s="191" t="s">
        <v>20</v>
      </c>
      <c r="C124" s="191" t="s">
        <v>21</v>
      </c>
      <c r="D124" s="456" t="s">
        <v>22</v>
      </c>
      <c r="E124" s="459"/>
      <c r="F124" s="191" t="s">
        <v>23</v>
      </c>
      <c r="G124" s="191" t="s">
        <v>24</v>
      </c>
      <c r="H124" s="456" t="s">
        <v>25</v>
      </c>
      <c r="I124" s="459"/>
      <c r="J124" s="191" t="s">
        <v>26</v>
      </c>
      <c r="K124" s="191" t="s">
        <v>27</v>
      </c>
      <c r="L124" s="456" t="s">
        <v>28</v>
      </c>
      <c r="M124" s="459"/>
      <c r="N124" s="191" t="s">
        <v>29</v>
      </c>
      <c r="O124" s="191" t="s">
        <v>30</v>
      </c>
      <c r="P124" s="456" t="s">
        <v>31</v>
      </c>
      <c r="Q124" s="459"/>
      <c r="R124" s="456" t="s">
        <v>130</v>
      </c>
      <c r="S124" s="459"/>
      <c r="T124" s="456" t="s">
        <v>131</v>
      </c>
      <c r="U124" s="460"/>
      <c r="V124" s="460"/>
      <c r="W124" s="460"/>
      <c r="X124" s="460"/>
      <c r="Y124" s="459"/>
      <c r="Z124" s="456" t="s">
        <v>132</v>
      </c>
      <c r="AA124" s="460"/>
      <c r="AB124" s="460"/>
      <c r="AC124" s="460"/>
      <c r="AD124" s="460"/>
      <c r="AE124" s="459"/>
      <c r="AG124" s="457" t="s">
        <v>129</v>
      </c>
      <c r="AH124" s="191" t="s">
        <v>20</v>
      </c>
      <c r="AI124" s="191" t="s">
        <v>21</v>
      </c>
      <c r="AJ124" s="456" t="s">
        <v>22</v>
      </c>
      <c r="AK124" s="459"/>
      <c r="AL124" s="191" t="s">
        <v>23</v>
      </c>
      <c r="AM124" s="191" t="s">
        <v>24</v>
      </c>
      <c r="AN124" s="456" t="s">
        <v>25</v>
      </c>
      <c r="AO124" s="459"/>
      <c r="AP124" s="191" t="s">
        <v>26</v>
      </c>
      <c r="AQ124" s="191" t="s">
        <v>27</v>
      </c>
      <c r="AR124" s="456" t="s">
        <v>28</v>
      </c>
      <c r="AS124" s="459"/>
      <c r="AT124" s="191" t="s">
        <v>29</v>
      </c>
      <c r="AU124" s="191" t="s">
        <v>30</v>
      </c>
      <c r="AV124" s="456" t="s">
        <v>31</v>
      </c>
      <c r="AW124" s="459"/>
      <c r="AX124" s="456" t="s">
        <v>130</v>
      </c>
      <c r="AY124" s="459"/>
      <c r="AZ124" s="456" t="s">
        <v>131</v>
      </c>
      <c r="BA124" s="460"/>
      <c r="BB124" s="460"/>
      <c r="BC124" s="460"/>
      <c r="BD124" s="460"/>
      <c r="BE124" s="459"/>
      <c r="BF124" s="456" t="s">
        <v>132</v>
      </c>
      <c r="BG124" s="460"/>
      <c r="BH124" s="460"/>
      <c r="BI124" s="460"/>
      <c r="BJ124" s="460"/>
      <c r="BK124" s="459"/>
    </row>
    <row r="125" spans="1:63" s="192" customFormat="1" ht="36" customHeight="1" x14ac:dyDescent="0.2">
      <c r="A125" s="458"/>
      <c r="B125" s="193" t="s">
        <v>133</v>
      </c>
      <c r="C125" s="193" t="s">
        <v>133</v>
      </c>
      <c r="D125" s="193" t="s">
        <v>133</v>
      </c>
      <c r="E125" s="193" t="s">
        <v>134</v>
      </c>
      <c r="F125" s="193" t="s">
        <v>133</v>
      </c>
      <c r="G125" s="193" t="s">
        <v>133</v>
      </c>
      <c r="H125" s="193" t="s">
        <v>133</v>
      </c>
      <c r="I125" s="193" t="s">
        <v>134</v>
      </c>
      <c r="J125" s="193" t="s">
        <v>133</v>
      </c>
      <c r="K125" s="193" t="s">
        <v>133</v>
      </c>
      <c r="L125" s="193" t="s">
        <v>133</v>
      </c>
      <c r="M125" s="193" t="s">
        <v>134</v>
      </c>
      <c r="N125" s="193" t="s">
        <v>133</v>
      </c>
      <c r="O125" s="193" t="s">
        <v>133</v>
      </c>
      <c r="P125" s="193" t="s">
        <v>133</v>
      </c>
      <c r="Q125" s="193" t="s">
        <v>134</v>
      </c>
      <c r="R125" s="193" t="s">
        <v>133</v>
      </c>
      <c r="S125" s="193" t="s">
        <v>134</v>
      </c>
      <c r="T125" s="194" t="s">
        <v>135</v>
      </c>
      <c r="U125" s="194" t="s">
        <v>136</v>
      </c>
      <c r="V125" s="194" t="s">
        <v>137</v>
      </c>
      <c r="W125" s="194" t="s">
        <v>138</v>
      </c>
      <c r="X125" s="195" t="s">
        <v>139</v>
      </c>
      <c r="Y125" s="194" t="s">
        <v>140</v>
      </c>
      <c r="Z125" s="193" t="s">
        <v>141</v>
      </c>
      <c r="AA125" s="196" t="s">
        <v>142</v>
      </c>
      <c r="AB125" s="193" t="s">
        <v>143</v>
      </c>
      <c r="AC125" s="193" t="s">
        <v>144</v>
      </c>
      <c r="AD125" s="193" t="s">
        <v>145</v>
      </c>
      <c r="AE125" s="193" t="s">
        <v>146</v>
      </c>
      <c r="AG125" s="458"/>
      <c r="AH125" s="193" t="s">
        <v>133</v>
      </c>
      <c r="AI125" s="193" t="s">
        <v>133</v>
      </c>
      <c r="AJ125" s="193" t="s">
        <v>133</v>
      </c>
      <c r="AK125" s="193" t="s">
        <v>134</v>
      </c>
      <c r="AL125" s="193" t="s">
        <v>133</v>
      </c>
      <c r="AM125" s="193" t="s">
        <v>133</v>
      </c>
      <c r="AN125" s="193" t="s">
        <v>133</v>
      </c>
      <c r="AO125" s="193" t="s">
        <v>134</v>
      </c>
      <c r="AP125" s="193" t="s">
        <v>133</v>
      </c>
      <c r="AQ125" s="193" t="s">
        <v>133</v>
      </c>
      <c r="AR125" s="193" t="s">
        <v>133</v>
      </c>
      <c r="AS125" s="193" t="s">
        <v>134</v>
      </c>
      <c r="AT125" s="193" t="s">
        <v>133</v>
      </c>
      <c r="AU125" s="193" t="s">
        <v>133</v>
      </c>
      <c r="AV125" s="193" t="s">
        <v>133</v>
      </c>
      <c r="AW125" s="193" t="s">
        <v>134</v>
      </c>
      <c r="AX125" s="193" t="s">
        <v>133</v>
      </c>
      <c r="AY125" s="193" t="s">
        <v>134</v>
      </c>
      <c r="AZ125" s="194" t="s">
        <v>135</v>
      </c>
      <c r="BA125" s="194" t="s">
        <v>136</v>
      </c>
      <c r="BB125" s="194" t="s">
        <v>137</v>
      </c>
      <c r="BC125" s="194" t="s">
        <v>138</v>
      </c>
      <c r="BD125" s="195" t="s">
        <v>139</v>
      </c>
      <c r="BE125" s="194" t="s">
        <v>140</v>
      </c>
      <c r="BF125" s="197" t="s">
        <v>141</v>
      </c>
      <c r="BG125" s="198" t="s">
        <v>142</v>
      </c>
      <c r="BH125" s="197" t="s">
        <v>143</v>
      </c>
      <c r="BI125" s="197" t="s">
        <v>144</v>
      </c>
      <c r="BJ125" s="197" t="s">
        <v>145</v>
      </c>
      <c r="BK125" s="197" t="s">
        <v>146</v>
      </c>
    </row>
    <row r="126" spans="1:63" x14ac:dyDescent="0.2">
      <c r="A126" s="65" t="s">
        <v>147</v>
      </c>
      <c r="B126" s="22"/>
      <c r="C126" s="22"/>
      <c r="D126" s="22"/>
      <c r="E126" s="172"/>
      <c r="F126" s="22"/>
      <c r="G126" s="22"/>
      <c r="H126" s="22"/>
      <c r="I126" s="102"/>
      <c r="J126" s="22"/>
      <c r="K126" s="22"/>
      <c r="L126" s="22"/>
      <c r="M126" s="102"/>
      <c r="N126" s="22"/>
      <c r="O126" s="22"/>
      <c r="P126" s="22"/>
      <c r="Q126" s="102"/>
      <c r="R126" s="94">
        <f>B126+C126+D126+F126+G126+H126+J126+K126+L126+N126+O126+P126</f>
        <v>0</v>
      </c>
      <c r="S126" s="72">
        <f>+E126+I126+M126+Q126</f>
        <v>0</v>
      </c>
      <c r="T126" s="93"/>
      <c r="U126" s="93"/>
      <c r="V126" s="93"/>
      <c r="W126" s="93"/>
      <c r="X126" s="93"/>
      <c r="Y126" s="67"/>
      <c r="Z126" s="67"/>
      <c r="AA126" s="67"/>
      <c r="AB126" s="67"/>
      <c r="AC126" s="67"/>
      <c r="AD126" s="67"/>
      <c r="AE126" s="68"/>
      <c r="AG126" s="65" t="s">
        <v>147</v>
      </c>
      <c r="AH126" s="52"/>
      <c r="AI126" s="65"/>
      <c r="AJ126" s="45"/>
      <c r="AK126" s="102"/>
      <c r="AL126" s="52"/>
      <c r="AM126" s="52"/>
      <c r="AN126" s="52"/>
      <c r="AO126" s="102"/>
      <c r="AP126" s="52"/>
      <c r="AQ126" s="52"/>
      <c r="AR126" s="52"/>
      <c r="AS126" s="102"/>
      <c r="AT126" s="65"/>
      <c r="AU126" s="65"/>
      <c r="AV126" s="65"/>
      <c r="AW126" s="102"/>
      <c r="AX126" s="94">
        <f t="shared" ref="AX126:AX146" si="22">AH126+AI126+AJ126+AL126+AM126+AN126+AP126+AQ126+AR126+AT126+AU126+AV126</f>
        <v>0</v>
      </c>
      <c r="AY126" s="72">
        <f>+AK126+AO126+AS126+AW126</f>
        <v>0</v>
      </c>
      <c r="AZ126" s="67"/>
      <c r="BA126" s="67"/>
      <c r="BB126" s="67"/>
      <c r="BC126" s="67"/>
      <c r="BD126" s="67"/>
      <c r="BE126" s="67"/>
      <c r="BF126" s="67"/>
      <c r="BG126" s="67"/>
      <c r="BH126" s="67"/>
      <c r="BI126" s="67"/>
      <c r="BJ126" s="67"/>
      <c r="BK126" s="68"/>
    </row>
    <row r="127" spans="1:63" x14ac:dyDescent="0.2">
      <c r="A127" s="65" t="s">
        <v>148</v>
      </c>
      <c r="B127" s="65">
        <v>20</v>
      </c>
      <c r="C127" s="65">
        <v>27</v>
      </c>
      <c r="D127" s="65">
        <v>35</v>
      </c>
      <c r="E127" s="172"/>
      <c r="F127" s="65">
        <v>25</v>
      </c>
      <c r="G127" s="65">
        <v>33</v>
      </c>
      <c r="H127" s="65"/>
      <c r="I127" s="65"/>
      <c r="J127" s="65"/>
      <c r="K127" s="65"/>
      <c r="L127" s="65"/>
      <c r="M127" s="65"/>
      <c r="N127" s="65"/>
      <c r="O127" s="65"/>
      <c r="P127" s="65"/>
      <c r="Q127" s="102"/>
      <c r="R127" s="209">
        <f>B127+C127+D127+F127+G127+H127+J127+K127+L127+N127+O127+P127</f>
        <v>140</v>
      </c>
      <c r="S127" s="72">
        <f t="shared" ref="S127:S146" si="23">+E127+I127+M127+Q127</f>
        <v>0</v>
      </c>
      <c r="T127" s="93"/>
      <c r="U127" s="93"/>
      <c r="V127" s="93"/>
      <c r="W127" s="93"/>
      <c r="X127" s="93"/>
      <c r="Y127" s="67"/>
      <c r="Z127" s="67"/>
      <c r="AA127" s="67"/>
      <c r="AB127" s="67"/>
      <c r="AC127" s="67"/>
      <c r="AD127" s="67"/>
      <c r="AE127" s="67"/>
      <c r="AG127" s="65" t="s">
        <v>148</v>
      </c>
      <c r="AH127" s="52"/>
      <c r="AI127" s="52"/>
      <c r="AJ127" s="200"/>
      <c r="AK127" s="102"/>
      <c r="AL127" s="52"/>
      <c r="AM127" s="52"/>
      <c r="AN127" s="52"/>
      <c r="AO127" s="102"/>
      <c r="AP127" s="52"/>
      <c r="AQ127" s="52"/>
      <c r="AR127" s="52"/>
      <c r="AS127" s="102"/>
      <c r="AT127" s="52"/>
      <c r="AU127" s="52"/>
      <c r="AV127" s="65"/>
      <c r="AW127" s="102"/>
      <c r="AX127" s="94">
        <f t="shared" si="22"/>
        <v>0</v>
      </c>
      <c r="AY127" s="72">
        <f t="shared" ref="AY127:AY146" si="24">+AK127+AO127+AS127+AW127</f>
        <v>0</v>
      </c>
      <c r="AZ127" s="67"/>
      <c r="BA127" s="67"/>
      <c r="BB127" s="67"/>
      <c r="BC127" s="67"/>
      <c r="BD127" s="67"/>
      <c r="BE127" s="67"/>
      <c r="BF127" s="67"/>
      <c r="BG127" s="67"/>
      <c r="BH127" s="67"/>
      <c r="BI127" s="67"/>
      <c r="BJ127" s="67"/>
      <c r="BK127" s="67"/>
    </row>
    <row r="128" spans="1:63" x14ac:dyDescent="0.2">
      <c r="A128" s="65" t="s">
        <v>149</v>
      </c>
      <c r="B128" s="65">
        <v>11</v>
      </c>
      <c r="C128" s="65">
        <v>15</v>
      </c>
      <c r="D128" s="65">
        <v>19</v>
      </c>
      <c r="E128" s="172"/>
      <c r="F128" s="65">
        <v>14</v>
      </c>
      <c r="G128" s="65">
        <v>17</v>
      </c>
      <c r="H128" s="65"/>
      <c r="I128" s="65"/>
      <c r="J128" s="65"/>
      <c r="K128" s="65"/>
      <c r="L128" s="65"/>
      <c r="M128" s="65"/>
      <c r="N128" s="65"/>
      <c r="O128" s="65"/>
      <c r="P128" s="65"/>
      <c r="Q128" s="102"/>
      <c r="R128" s="209">
        <f t="shared" ref="R128:R147" si="25">B128+C128+D128+F128+G128+H128+J128+K128+L128+N128+O128+P128</f>
        <v>76</v>
      </c>
      <c r="S128" s="72">
        <f t="shared" si="23"/>
        <v>0</v>
      </c>
      <c r="T128" s="93"/>
      <c r="U128" s="93"/>
      <c r="V128" s="93"/>
      <c r="W128" s="93"/>
      <c r="X128" s="93"/>
      <c r="Y128" s="67"/>
      <c r="Z128" s="67"/>
      <c r="AA128" s="67"/>
      <c r="AB128" s="67"/>
      <c r="AC128" s="67"/>
      <c r="AD128" s="67"/>
      <c r="AE128" s="67"/>
      <c r="AG128" s="65" t="s">
        <v>149</v>
      </c>
      <c r="AH128" s="52"/>
      <c r="AI128" s="52"/>
      <c r="AJ128" s="200"/>
      <c r="AK128" s="102"/>
      <c r="AL128" s="52"/>
      <c r="AM128" s="52"/>
      <c r="AN128" s="52"/>
      <c r="AO128" s="102"/>
      <c r="AP128" s="52"/>
      <c r="AQ128" s="52"/>
      <c r="AR128" s="52"/>
      <c r="AS128" s="102"/>
      <c r="AT128" s="52"/>
      <c r="AU128" s="52"/>
      <c r="AV128" s="65"/>
      <c r="AW128" s="102"/>
      <c r="AX128" s="94">
        <f t="shared" si="22"/>
        <v>0</v>
      </c>
      <c r="AY128" s="72">
        <f t="shared" si="24"/>
        <v>0</v>
      </c>
      <c r="AZ128" s="67"/>
      <c r="BA128" s="67"/>
      <c r="BB128" s="67"/>
      <c r="BC128" s="67"/>
      <c r="BD128" s="67"/>
      <c r="BE128" s="67"/>
      <c r="BF128" s="67"/>
      <c r="BG128" s="67"/>
      <c r="BH128" s="67"/>
      <c r="BI128" s="67"/>
      <c r="BJ128" s="67"/>
      <c r="BK128" s="67"/>
    </row>
    <row r="129" spans="1:63" x14ac:dyDescent="0.2">
      <c r="A129" s="65" t="s">
        <v>150</v>
      </c>
      <c r="B129" s="65">
        <v>12</v>
      </c>
      <c r="C129" s="65">
        <v>15</v>
      </c>
      <c r="D129" s="65">
        <v>19</v>
      </c>
      <c r="E129" s="172"/>
      <c r="F129" s="65">
        <v>14</v>
      </c>
      <c r="G129" s="65">
        <v>19</v>
      </c>
      <c r="H129" s="65"/>
      <c r="I129" s="65"/>
      <c r="J129" s="65"/>
      <c r="K129" s="65"/>
      <c r="L129" s="65"/>
      <c r="M129" s="65"/>
      <c r="N129" s="65"/>
      <c r="O129" s="65"/>
      <c r="P129" s="65"/>
      <c r="Q129" s="102"/>
      <c r="R129" s="209">
        <f t="shared" si="25"/>
        <v>79</v>
      </c>
      <c r="S129" s="72">
        <f t="shared" si="23"/>
        <v>0</v>
      </c>
      <c r="T129" s="93"/>
      <c r="U129" s="93"/>
      <c r="V129" s="93"/>
      <c r="W129" s="93"/>
      <c r="X129" s="93"/>
      <c r="Y129" s="67"/>
      <c r="Z129" s="67"/>
      <c r="AA129" s="67"/>
      <c r="AB129" s="67"/>
      <c r="AC129" s="67"/>
      <c r="AD129" s="67"/>
      <c r="AE129" s="67"/>
      <c r="AG129" s="65" t="s">
        <v>150</v>
      </c>
      <c r="AH129" s="52"/>
      <c r="AI129" s="52"/>
      <c r="AJ129" s="200"/>
      <c r="AK129" s="102"/>
      <c r="AL129" s="52"/>
      <c r="AM129" s="52"/>
      <c r="AN129" s="52"/>
      <c r="AO129" s="102"/>
      <c r="AP129" s="52"/>
      <c r="AQ129" s="52"/>
      <c r="AR129" s="52"/>
      <c r="AS129" s="102"/>
      <c r="AT129" s="52"/>
      <c r="AU129" s="52"/>
      <c r="AV129" s="65"/>
      <c r="AW129" s="102"/>
      <c r="AX129" s="94">
        <f t="shared" si="22"/>
        <v>0</v>
      </c>
      <c r="AY129" s="72">
        <f t="shared" si="24"/>
        <v>0</v>
      </c>
      <c r="AZ129" s="67"/>
      <c r="BA129" s="67"/>
      <c r="BB129" s="67"/>
      <c r="BC129" s="67"/>
      <c r="BD129" s="67"/>
      <c r="BE129" s="67"/>
      <c r="BF129" s="67"/>
      <c r="BG129" s="67"/>
      <c r="BH129" s="67"/>
      <c r="BI129" s="67"/>
      <c r="BJ129" s="67"/>
      <c r="BK129" s="67"/>
    </row>
    <row r="130" spans="1:63" x14ac:dyDescent="0.2">
      <c r="A130" s="65" t="s">
        <v>151</v>
      </c>
      <c r="B130" s="65">
        <v>10</v>
      </c>
      <c r="C130" s="65">
        <v>13</v>
      </c>
      <c r="D130" s="65">
        <v>15</v>
      </c>
      <c r="E130" s="172"/>
      <c r="F130" s="65">
        <v>12</v>
      </c>
      <c r="G130" s="65">
        <v>16</v>
      </c>
      <c r="H130" s="65"/>
      <c r="I130" s="65"/>
      <c r="J130" s="65"/>
      <c r="K130" s="65"/>
      <c r="L130" s="65"/>
      <c r="M130" s="65"/>
      <c r="N130" s="65"/>
      <c r="O130" s="65"/>
      <c r="P130" s="65"/>
      <c r="Q130" s="102"/>
      <c r="R130" s="209">
        <f t="shared" si="25"/>
        <v>66</v>
      </c>
      <c r="S130" s="72">
        <f t="shared" si="23"/>
        <v>0</v>
      </c>
      <c r="T130" s="93"/>
      <c r="U130" s="93"/>
      <c r="V130" s="93"/>
      <c r="W130" s="93"/>
      <c r="X130" s="93"/>
      <c r="Y130" s="67"/>
      <c r="Z130" s="67"/>
      <c r="AA130" s="67"/>
      <c r="AB130" s="67"/>
      <c r="AC130" s="67"/>
      <c r="AD130" s="67"/>
      <c r="AE130" s="67"/>
      <c r="AG130" s="65" t="s">
        <v>151</v>
      </c>
      <c r="AH130" s="52"/>
      <c r="AI130" s="52"/>
      <c r="AJ130" s="200"/>
      <c r="AK130" s="102"/>
      <c r="AL130" s="52"/>
      <c r="AM130" s="52"/>
      <c r="AN130" s="52"/>
      <c r="AO130" s="102"/>
      <c r="AP130" s="52"/>
      <c r="AQ130" s="52"/>
      <c r="AR130" s="52"/>
      <c r="AS130" s="102"/>
      <c r="AT130" s="52"/>
      <c r="AU130" s="52"/>
      <c r="AV130" s="65"/>
      <c r="AW130" s="102"/>
      <c r="AX130" s="94">
        <f t="shared" si="22"/>
        <v>0</v>
      </c>
      <c r="AY130" s="72">
        <f t="shared" si="24"/>
        <v>0</v>
      </c>
      <c r="AZ130" s="67"/>
      <c r="BA130" s="67"/>
      <c r="BB130" s="67"/>
      <c r="BC130" s="67"/>
      <c r="BD130" s="67"/>
      <c r="BE130" s="67"/>
      <c r="BF130" s="67"/>
      <c r="BG130" s="67"/>
      <c r="BH130" s="67"/>
      <c r="BI130" s="67"/>
      <c r="BJ130" s="67"/>
      <c r="BK130" s="67"/>
    </row>
    <row r="131" spans="1:63" x14ac:dyDescent="0.2">
      <c r="A131" s="65" t="s">
        <v>152</v>
      </c>
      <c r="B131" s="65">
        <v>18</v>
      </c>
      <c r="C131" s="65">
        <v>24</v>
      </c>
      <c r="D131" s="65">
        <v>30</v>
      </c>
      <c r="E131" s="172"/>
      <c r="F131" s="65">
        <v>22</v>
      </c>
      <c r="G131" s="65">
        <v>29</v>
      </c>
      <c r="H131" s="65"/>
      <c r="I131" s="65"/>
      <c r="J131" s="65"/>
      <c r="K131" s="65"/>
      <c r="L131" s="65"/>
      <c r="M131" s="65"/>
      <c r="N131" s="65"/>
      <c r="O131" s="65"/>
      <c r="P131" s="65"/>
      <c r="Q131" s="102"/>
      <c r="R131" s="209">
        <f t="shared" si="25"/>
        <v>123</v>
      </c>
      <c r="S131" s="72">
        <f t="shared" si="23"/>
        <v>0</v>
      </c>
      <c r="T131" s="93"/>
      <c r="U131" s="93"/>
      <c r="V131" s="93"/>
      <c r="W131" s="93"/>
      <c r="X131" s="93"/>
      <c r="Y131" s="67"/>
      <c r="Z131" s="67"/>
      <c r="AA131" s="67"/>
      <c r="AB131" s="67"/>
      <c r="AC131" s="67"/>
      <c r="AD131" s="67"/>
      <c r="AE131" s="67"/>
      <c r="AG131" s="65" t="s">
        <v>152</v>
      </c>
      <c r="AH131" s="52"/>
      <c r="AI131" s="52"/>
      <c r="AJ131" s="200"/>
      <c r="AK131" s="102"/>
      <c r="AL131" s="52"/>
      <c r="AM131" s="52"/>
      <c r="AN131" s="52"/>
      <c r="AO131" s="102"/>
      <c r="AP131" s="52"/>
      <c r="AQ131" s="52"/>
      <c r="AR131" s="52"/>
      <c r="AS131" s="102"/>
      <c r="AT131" s="52"/>
      <c r="AU131" s="52"/>
      <c r="AV131" s="65"/>
      <c r="AW131" s="102"/>
      <c r="AX131" s="94">
        <f t="shared" si="22"/>
        <v>0</v>
      </c>
      <c r="AY131" s="72">
        <f t="shared" si="24"/>
        <v>0</v>
      </c>
      <c r="AZ131" s="67"/>
      <c r="BA131" s="67"/>
      <c r="BB131" s="67"/>
      <c r="BC131" s="67"/>
      <c r="BD131" s="67"/>
      <c r="BE131" s="67"/>
      <c r="BF131" s="67"/>
      <c r="BG131" s="67"/>
      <c r="BH131" s="67"/>
      <c r="BI131" s="67"/>
      <c r="BJ131" s="67"/>
      <c r="BK131" s="67"/>
    </row>
    <row r="132" spans="1:63" x14ac:dyDescent="0.2">
      <c r="A132" s="65" t="s">
        <v>153</v>
      </c>
      <c r="B132" s="65">
        <v>9</v>
      </c>
      <c r="C132" s="65">
        <v>14</v>
      </c>
      <c r="D132" s="65">
        <v>18</v>
      </c>
      <c r="E132" s="172"/>
      <c r="F132" s="65">
        <v>13</v>
      </c>
      <c r="G132" s="65">
        <v>17</v>
      </c>
      <c r="H132" s="65"/>
      <c r="I132" s="65"/>
      <c r="J132" s="65"/>
      <c r="K132" s="65"/>
      <c r="L132" s="65"/>
      <c r="M132" s="65"/>
      <c r="N132" s="65"/>
      <c r="O132" s="65"/>
      <c r="P132" s="65"/>
      <c r="Q132" s="102"/>
      <c r="R132" s="209">
        <f t="shared" si="25"/>
        <v>71</v>
      </c>
      <c r="S132" s="72">
        <f t="shared" si="23"/>
        <v>0</v>
      </c>
      <c r="T132" s="93"/>
      <c r="U132" s="93"/>
      <c r="V132" s="93"/>
      <c r="W132" s="93"/>
      <c r="X132" s="93"/>
      <c r="Y132" s="67"/>
      <c r="Z132" s="67"/>
      <c r="AA132" s="67"/>
      <c r="AB132" s="67"/>
      <c r="AC132" s="67"/>
      <c r="AD132" s="67"/>
      <c r="AE132" s="67"/>
      <c r="AG132" s="65" t="s">
        <v>153</v>
      </c>
      <c r="AH132" s="52"/>
      <c r="AI132" s="52"/>
      <c r="AJ132" s="200"/>
      <c r="AK132" s="102"/>
      <c r="AL132" s="52"/>
      <c r="AM132" s="52"/>
      <c r="AN132" s="52"/>
      <c r="AO132" s="102"/>
      <c r="AP132" s="52"/>
      <c r="AQ132" s="52"/>
      <c r="AR132" s="52"/>
      <c r="AS132" s="102"/>
      <c r="AT132" s="52"/>
      <c r="AU132" s="52"/>
      <c r="AV132" s="65"/>
      <c r="AW132" s="102"/>
      <c r="AX132" s="94">
        <f t="shared" si="22"/>
        <v>0</v>
      </c>
      <c r="AY132" s="72">
        <f t="shared" si="24"/>
        <v>0</v>
      </c>
      <c r="AZ132" s="67"/>
      <c r="BA132" s="67"/>
      <c r="BB132" s="67"/>
      <c r="BC132" s="67"/>
      <c r="BD132" s="67"/>
      <c r="BE132" s="67"/>
      <c r="BF132" s="67"/>
      <c r="BG132" s="67"/>
      <c r="BH132" s="67"/>
      <c r="BI132" s="67"/>
      <c r="BJ132" s="67"/>
      <c r="BK132" s="67"/>
    </row>
    <row r="133" spans="1:63" x14ac:dyDescent="0.2">
      <c r="A133" s="65" t="s">
        <v>154</v>
      </c>
      <c r="B133" s="65">
        <v>18</v>
      </c>
      <c r="C133" s="65">
        <v>25</v>
      </c>
      <c r="D133" s="65">
        <v>33</v>
      </c>
      <c r="E133" s="172"/>
      <c r="F133" s="65">
        <v>24</v>
      </c>
      <c r="G133" s="65">
        <v>31</v>
      </c>
      <c r="H133" s="65"/>
      <c r="I133" s="65"/>
      <c r="J133" s="65"/>
      <c r="K133" s="65"/>
      <c r="L133" s="65"/>
      <c r="M133" s="65"/>
      <c r="N133" s="65"/>
      <c r="O133" s="65"/>
      <c r="P133" s="65"/>
      <c r="Q133" s="102"/>
      <c r="R133" s="209">
        <f t="shared" si="25"/>
        <v>131</v>
      </c>
      <c r="S133" s="72">
        <f t="shared" si="23"/>
        <v>0</v>
      </c>
      <c r="T133" s="93"/>
      <c r="U133" s="93"/>
      <c r="V133" s="93"/>
      <c r="W133" s="93"/>
      <c r="X133" s="93"/>
      <c r="Y133" s="67"/>
      <c r="Z133" s="67"/>
      <c r="AA133" s="67"/>
      <c r="AB133" s="67"/>
      <c r="AC133" s="67"/>
      <c r="AD133" s="67"/>
      <c r="AE133" s="67"/>
      <c r="AG133" s="65" t="s">
        <v>154</v>
      </c>
      <c r="AH133" s="52"/>
      <c r="AI133" s="52"/>
      <c r="AJ133" s="200"/>
      <c r="AK133" s="102"/>
      <c r="AL133" s="52"/>
      <c r="AM133" s="52"/>
      <c r="AN133" s="52"/>
      <c r="AO133" s="102"/>
      <c r="AP133" s="52"/>
      <c r="AQ133" s="52"/>
      <c r="AR133" s="52"/>
      <c r="AS133" s="102"/>
      <c r="AT133" s="52"/>
      <c r="AU133" s="52"/>
      <c r="AV133" s="65"/>
      <c r="AW133" s="102"/>
      <c r="AX133" s="94">
        <f t="shared" si="22"/>
        <v>0</v>
      </c>
      <c r="AY133" s="72">
        <f t="shared" si="24"/>
        <v>0</v>
      </c>
      <c r="AZ133" s="67"/>
      <c r="BA133" s="67"/>
      <c r="BB133" s="67"/>
      <c r="BC133" s="67"/>
      <c r="BD133" s="67"/>
      <c r="BE133" s="67"/>
      <c r="BF133" s="67"/>
      <c r="BG133" s="67"/>
      <c r="BH133" s="67"/>
      <c r="BI133" s="67"/>
      <c r="BJ133" s="67"/>
      <c r="BK133" s="67"/>
    </row>
    <row r="134" spans="1:63" x14ac:dyDescent="0.2">
      <c r="A134" s="65" t="s">
        <v>155</v>
      </c>
      <c r="B134" s="65">
        <v>20</v>
      </c>
      <c r="C134" s="65">
        <v>27</v>
      </c>
      <c r="D134" s="65">
        <v>35</v>
      </c>
      <c r="E134" s="172"/>
      <c r="F134" s="65">
        <v>25</v>
      </c>
      <c r="G134" s="65">
        <v>33</v>
      </c>
      <c r="H134" s="65"/>
      <c r="I134" s="65"/>
      <c r="J134" s="65"/>
      <c r="K134" s="65"/>
      <c r="L134" s="65"/>
      <c r="M134" s="65"/>
      <c r="N134" s="65"/>
      <c r="O134" s="65"/>
      <c r="P134" s="65"/>
      <c r="Q134" s="102"/>
      <c r="R134" s="209">
        <f t="shared" si="25"/>
        <v>140</v>
      </c>
      <c r="S134" s="72">
        <f t="shared" si="23"/>
        <v>0</v>
      </c>
      <c r="T134" s="93"/>
      <c r="U134" s="93"/>
      <c r="V134" s="93"/>
      <c r="W134" s="93"/>
      <c r="X134" s="93"/>
      <c r="Y134" s="67"/>
      <c r="Z134" s="67"/>
      <c r="AA134" s="67"/>
      <c r="AB134" s="67"/>
      <c r="AC134" s="67"/>
      <c r="AD134" s="67"/>
      <c r="AE134" s="67"/>
      <c r="AG134" s="65" t="s">
        <v>155</v>
      </c>
      <c r="AH134" s="52"/>
      <c r="AI134" s="52"/>
      <c r="AJ134" s="200"/>
      <c r="AK134" s="102"/>
      <c r="AL134" s="52"/>
      <c r="AM134" s="52"/>
      <c r="AN134" s="52"/>
      <c r="AO134" s="102"/>
      <c r="AP134" s="52"/>
      <c r="AQ134" s="52"/>
      <c r="AR134" s="52"/>
      <c r="AS134" s="102"/>
      <c r="AT134" s="52"/>
      <c r="AU134" s="52"/>
      <c r="AV134" s="65"/>
      <c r="AW134" s="102"/>
      <c r="AX134" s="94">
        <f t="shared" si="22"/>
        <v>0</v>
      </c>
      <c r="AY134" s="72">
        <f t="shared" si="24"/>
        <v>0</v>
      </c>
      <c r="AZ134" s="67"/>
      <c r="BA134" s="67"/>
      <c r="BB134" s="67"/>
      <c r="BC134" s="67"/>
      <c r="BD134" s="67"/>
      <c r="BE134" s="67"/>
      <c r="BF134" s="67"/>
      <c r="BG134" s="67"/>
      <c r="BH134" s="67"/>
      <c r="BI134" s="65"/>
      <c r="BJ134" s="65"/>
      <c r="BK134" s="65"/>
    </row>
    <row r="135" spans="1:63" x14ac:dyDescent="0.2">
      <c r="A135" s="65" t="s">
        <v>156</v>
      </c>
      <c r="B135" s="65">
        <v>7</v>
      </c>
      <c r="C135" s="65">
        <v>9</v>
      </c>
      <c r="D135" s="65">
        <v>12</v>
      </c>
      <c r="E135" s="172"/>
      <c r="F135" s="65">
        <v>9</v>
      </c>
      <c r="G135" s="65">
        <v>12</v>
      </c>
      <c r="H135" s="65"/>
      <c r="I135" s="65"/>
      <c r="J135" s="65"/>
      <c r="K135" s="65"/>
      <c r="L135" s="65"/>
      <c r="M135" s="65"/>
      <c r="N135" s="65"/>
      <c r="O135" s="65"/>
      <c r="P135" s="65"/>
      <c r="Q135" s="102"/>
      <c r="R135" s="209">
        <f t="shared" si="25"/>
        <v>49</v>
      </c>
      <c r="S135" s="72">
        <f t="shared" si="23"/>
        <v>0</v>
      </c>
      <c r="T135" s="93"/>
      <c r="U135" s="93"/>
      <c r="V135" s="93"/>
      <c r="W135" s="93"/>
      <c r="X135" s="93"/>
      <c r="Y135" s="67"/>
      <c r="Z135" s="67"/>
      <c r="AA135" s="67"/>
      <c r="AB135" s="67"/>
      <c r="AC135" s="67"/>
      <c r="AD135" s="67"/>
      <c r="AE135" s="67"/>
      <c r="AG135" s="65" t="s">
        <v>156</v>
      </c>
      <c r="AH135" s="52"/>
      <c r="AI135" s="52"/>
      <c r="AJ135" s="200"/>
      <c r="AK135" s="102"/>
      <c r="AL135" s="52"/>
      <c r="AM135" s="52"/>
      <c r="AN135" s="52"/>
      <c r="AO135" s="102"/>
      <c r="AP135" s="52"/>
      <c r="AQ135" s="52"/>
      <c r="AR135" s="52"/>
      <c r="AS135" s="102"/>
      <c r="AT135" s="52"/>
      <c r="AU135" s="52"/>
      <c r="AV135" s="65"/>
      <c r="AW135" s="102"/>
      <c r="AX135" s="94">
        <f t="shared" si="22"/>
        <v>0</v>
      </c>
      <c r="AY135" s="72">
        <f t="shared" si="24"/>
        <v>0</v>
      </c>
      <c r="AZ135" s="67"/>
      <c r="BA135" s="67"/>
      <c r="BB135" s="67"/>
      <c r="BC135" s="67"/>
      <c r="BD135" s="67"/>
      <c r="BE135" s="67"/>
      <c r="BF135" s="67"/>
      <c r="BG135" s="67"/>
      <c r="BH135" s="67"/>
      <c r="BI135" s="65"/>
      <c r="BJ135" s="65"/>
      <c r="BK135" s="65"/>
    </row>
    <row r="136" spans="1:63" x14ac:dyDescent="0.2">
      <c r="A136" s="65" t="s">
        <v>157</v>
      </c>
      <c r="B136" s="65">
        <v>10</v>
      </c>
      <c r="C136" s="65">
        <v>14</v>
      </c>
      <c r="D136" s="65">
        <v>18</v>
      </c>
      <c r="E136" s="172"/>
      <c r="F136" s="65">
        <v>13</v>
      </c>
      <c r="G136" s="65">
        <v>17</v>
      </c>
      <c r="H136" s="65"/>
      <c r="I136" s="65"/>
      <c r="J136" s="65"/>
      <c r="K136" s="65"/>
      <c r="L136" s="65"/>
      <c r="M136" s="65"/>
      <c r="N136" s="65"/>
      <c r="O136" s="65"/>
      <c r="P136" s="65"/>
      <c r="Q136" s="102"/>
      <c r="R136" s="209">
        <f t="shared" si="25"/>
        <v>72</v>
      </c>
      <c r="S136" s="72">
        <f t="shared" si="23"/>
        <v>0</v>
      </c>
      <c r="T136" s="93"/>
      <c r="U136" s="93"/>
      <c r="V136" s="93"/>
      <c r="W136" s="93"/>
      <c r="X136" s="93"/>
      <c r="Y136" s="67"/>
      <c r="Z136" s="67"/>
      <c r="AA136" s="67"/>
      <c r="AB136" s="67"/>
      <c r="AC136" s="67"/>
      <c r="AD136" s="67"/>
      <c r="AE136" s="67"/>
      <c r="AG136" s="65" t="s">
        <v>157</v>
      </c>
      <c r="AH136" s="52"/>
      <c r="AI136" s="52"/>
      <c r="AJ136" s="200"/>
      <c r="AK136" s="102"/>
      <c r="AL136" s="52"/>
      <c r="AM136" s="52"/>
      <c r="AN136" s="52"/>
      <c r="AO136" s="102"/>
      <c r="AP136" s="52"/>
      <c r="AQ136" s="52"/>
      <c r="AR136" s="52"/>
      <c r="AS136" s="102"/>
      <c r="AT136" s="52"/>
      <c r="AU136" s="52"/>
      <c r="AV136" s="65"/>
      <c r="AW136" s="102"/>
      <c r="AX136" s="94">
        <f t="shared" si="22"/>
        <v>0</v>
      </c>
      <c r="AY136" s="72">
        <f t="shared" si="24"/>
        <v>0</v>
      </c>
      <c r="AZ136" s="67"/>
      <c r="BA136" s="67"/>
      <c r="BB136" s="67"/>
      <c r="BC136" s="67"/>
      <c r="BD136" s="67"/>
      <c r="BE136" s="67"/>
      <c r="BF136" s="67"/>
      <c r="BG136" s="67"/>
      <c r="BH136" s="67"/>
      <c r="BI136" s="65"/>
      <c r="BJ136" s="65"/>
      <c r="BK136" s="65"/>
    </row>
    <row r="137" spans="1:63" x14ac:dyDescent="0.2">
      <c r="A137" s="65" t="s">
        <v>158</v>
      </c>
      <c r="B137" s="65">
        <v>12</v>
      </c>
      <c r="C137" s="65">
        <v>17</v>
      </c>
      <c r="D137" s="65">
        <v>21</v>
      </c>
      <c r="E137" s="172"/>
      <c r="F137" s="65">
        <v>15</v>
      </c>
      <c r="G137" s="65">
        <v>20</v>
      </c>
      <c r="H137" s="65"/>
      <c r="I137" s="65"/>
      <c r="J137" s="65"/>
      <c r="K137" s="65"/>
      <c r="L137" s="65"/>
      <c r="M137" s="65"/>
      <c r="N137" s="65"/>
      <c r="O137" s="65"/>
      <c r="P137" s="65"/>
      <c r="Q137" s="102"/>
      <c r="R137" s="209">
        <f t="shared" si="25"/>
        <v>85</v>
      </c>
      <c r="S137" s="72">
        <f t="shared" si="23"/>
        <v>0</v>
      </c>
      <c r="T137" s="93"/>
      <c r="U137" s="93"/>
      <c r="V137" s="93"/>
      <c r="W137" s="93"/>
      <c r="X137" s="93"/>
      <c r="Y137" s="67"/>
      <c r="Z137" s="67"/>
      <c r="AA137" s="67"/>
      <c r="AB137" s="67"/>
      <c r="AC137" s="67"/>
      <c r="AD137" s="67"/>
      <c r="AE137" s="67"/>
      <c r="AG137" s="65" t="s">
        <v>158</v>
      </c>
      <c r="AH137" s="52"/>
      <c r="AI137" s="52"/>
      <c r="AJ137" s="200"/>
      <c r="AK137" s="102"/>
      <c r="AL137" s="52"/>
      <c r="AM137" s="52"/>
      <c r="AN137" s="52"/>
      <c r="AO137" s="102"/>
      <c r="AP137" s="52"/>
      <c r="AQ137" s="52"/>
      <c r="AR137" s="52"/>
      <c r="AS137" s="102"/>
      <c r="AT137" s="52"/>
      <c r="AU137" s="52"/>
      <c r="AV137" s="65"/>
      <c r="AW137" s="102"/>
      <c r="AX137" s="94">
        <f t="shared" si="22"/>
        <v>0</v>
      </c>
      <c r="AY137" s="72">
        <f t="shared" si="24"/>
        <v>0</v>
      </c>
      <c r="AZ137" s="67"/>
      <c r="BA137" s="67"/>
      <c r="BB137" s="67"/>
      <c r="BC137" s="67"/>
      <c r="BD137" s="67"/>
      <c r="BE137" s="67"/>
      <c r="BF137" s="67"/>
      <c r="BG137" s="67"/>
      <c r="BH137" s="67"/>
      <c r="BI137" s="67"/>
      <c r="BJ137" s="67"/>
      <c r="BK137" s="67"/>
    </row>
    <row r="138" spans="1:63" x14ac:dyDescent="0.2">
      <c r="A138" s="65" t="s">
        <v>159</v>
      </c>
      <c r="B138" s="65">
        <v>7</v>
      </c>
      <c r="C138" s="65">
        <v>9</v>
      </c>
      <c r="D138" s="65">
        <v>12</v>
      </c>
      <c r="E138" s="172"/>
      <c r="F138" s="65">
        <v>9</v>
      </c>
      <c r="G138" s="65">
        <v>11</v>
      </c>
      <c r="H138" s="65"/>
      <c r="I138" s="65"/>
      <c r="J138" s="65"/>
      <c r="K138" s="65"/>
      <c r="L138" s="65"/>
      <c r="M138" s="65"/>
      <c r="N138" s="65"/>
      <c r="O138" s="65"/>
      <c r="P138" s="65"/>
      <c r="Q138" s="102"/>
      <c r="R138" s="209">
        <f t="shared" si="25"/>
        <v>48</v>
      </c>
      <c r="S138" s="72">
        <f t="shared" si="23"/>
        <v>0</v>
      </c>
      <c r="T138" s="93"/>
      <c r="U138" s="93"/>
      <c r="V138" s="93"/>
      <c r="W138" s="93"/>
      <c r="X138" s="93"/>
      <c r="Y138" s="67"/>
      <c r="Z138" s="67"/>
      <c r="AA138" s="67"/>
      <c r="AB138" s="67"/>
      <c r="AC138" s="67"/>
      <c r="AD138" s="67"/>
      <c r="AE138" s="67"/>
      <c r="AG138" s="65" t="s">
        <v>159</v>
      </c>
      <c r="AH138" s="52"/>
      <c r="AI138" s="52"/>
      <c r="AJ138" s="200"/>
      <c r="AK138" s="102"/>
      <c r="AL138" s="52"/>
      <c r="AM138" s="52"/>
      <c r="AN138" s="52"/>
      <c r="AO138" s="102"/>
      <c r="AP138" s="52"/>
      <c r="AQ138" s="52"/>
      <c r="AR138" s="52"/>
      <c r="AS138" s="102"/>
      <c r="AT138" s="52"/>
      <c r="AU138" s="52"/>
      <c r="AV138" s="65"/>
      <c r="AW138" s="102"/>
      <c r="AX138" s="94">
        <f t="shared" si="22"/>
        <v>0</v>
      </c>
      <c r="AY138" s="72">
        <f t="shared" si="24"/>
        <v>0</v>
      </c>
      <c r="AZ138" s="67"/>
      <c r="BA138" s="67"/>
      <c r="BB138" s="67"/>
      <c r="BC138" s="67"/>
      <c r="BD138" s="67"/>
      <c r="BE138" s="67"/>
      <c r="BF138" s="67"/>
      <c r="BG138" s="67"/>
      <c r="BH138" s="67"/>
      <c r="BI138" s="67"/>
      <c r="BJ138" s="67"/>
      <c r="BK138" s="67"/>
    </row>
    <row r="139" spans="1:63" x14ac:dyDescent="0.2">
      <c r="A139" s="65" t="s">
        <v>160</v>
      </c>
      <c r="B139" s="65">
        <v>12</v>
      </c>
      <c r="C139" s="65">
        <v>15</v>
      </c>
      <c r="D139" s="65">
        <v>20</v>
      </c>
      <c r="E139" s="172"/>
      <c r="F139" s="65">
        <v>14</v>
      </c>
      <c r="G139" s="65">
        <v>19</v>
      </c>
      <c r="H139" s="65"/>
      <c r="I139" s="65"/>
      <c r="J139" s="65"/>
      <c r="K139" s="65"/>
      <c r="L139" s="65"/>
      <c r="M139" s="65"/>
      <c r="N139" s="65"/>
      <c r="O139" s="65"/>
      <c r="P139" s="65"/>
      <c r="Q139" s="102"/>
      <c r="R139" s="209">
        <f t="shared" si="25"/>
        <v>80</v>
      </c>
      <c r="S139" s="72">
        <f t="shared" si="23"/>
        <v>0</v>
      </c>
      <c r="T139" s="93"/>
      <c r="U139" s="93"/>
      <c r="V139" s="93"/>
      <c r="W139" s="93"/>
      <c r="X139" s="93"/>
      <c r="Y139" s="67"/>
      <c r="Z139" s="67"/>
      <c r="AA139" s="67"/>
      <c r="AB139" s="67"/>
      <c r="AC139" s="67"/>
      <c r="AD139" s="67"/>
      <c r="AE139" s="67"/>
      <c r="AG139" s="65" t="s">
        <v>160</v>
      </c>
      <c r="AH139" s="52"/>
      <c r="AI139" s="52"/>
      <c r="AJ139" s="200"/>
      <c r="AK139" s="102"/>
      <c r="AL139" s="52"/>
      <c r="AM139" s="52"/>
      <c r="AN139" s="52"/>
      <c r="AO139" s="102"/>
      <c r="AP139" s="52"/>
      <c r="AQ139" s="52"/>
      <c r="AR139" s="52"/>
      <c r="AS139" s="102"/>
      <c r="AT139" s="52"/>
      <c r="AU139" s="52"/>
      <c r="AV139" s="65"/>
      <c r="AW139" s="102"/>
      <c r="AX139" s="94">
        <f t="shared" si="22"/>
        <v>0</v>
      </c>
      <c r="AY139" s="72">
        <f t="shared" si="24"/>
        <v>0</v>
      </c>
      <c r="AZ139" s="67"/>
      <c r="BA139" s="67"/>
      <c r="BB139" s="67"/>
      <c r="BC139" s="67"/>
      <c r="BD139" s="67"/>
      <c r="BE139" s="67"/>
      <c r="BF139" s="67"/>
      <c r="BG139" s="67"/>
      <c r="BH139" s="67"/>
      <c r="BI139" s="67"/>
      <c r="BJ139" s="67"/>
      <c r="BK139" s="67"/>
    </row>
    <row r="140" spans="1:63" x14ac:dyDescent="0.2">
      <c r="A140" s="65" t="s">
        <v>161</v>
      </c>
      <c r="B140" s="65">
        <v>9</v>
      </c>
      <c r="C140" s="65">
        <v>13</v>
      </c>
      <c r="D140" s="65">
        <v>16</v>
      </c>
      <c r="E140" s="172"/>
      <c r="F140" s="65">
        <v>11</v>
      </c>
      <c r="G140" s="65">
        <v>15</v>
      </c>
      <c r="H140" s="65"/>
      <c r="I140" s="65"/>
      <c r="J140" s="65"/>
      <c r="K140" s="65"/>
      <c r="L140" s="65"/>
      <c r="M140" s="65"/>
      <c r="N140" s="65"/>
      <c r="O140" s="65"/>
      <c r="P140" s="65"/>
      <c r="Q140" s="102"/>
      <c r="R140" s="209">
        <f t="shared" si="25"/>
        <v>64</v>
      </c>
      <c r="S140" s="72">
        <f t="shared" si="23"/>
        <v>0</v>
      </c>
      <c r="T140" s="93"/>
      <c r="U140" s="93"/>
      <c r="V140" s="93"/>
      <c r="W140" s="93"/>
      <c r="X140" s="93"/>
      <c r="Y140" s="67"/>
      <c r="Z140" s="67"/>
      <c r="AA140" s="67"/>
      <c r="AB140" s="67"/>
      <c r="AC140" s="67"/>
      <c r="AD140" s="67"/>
      <c r="AE140" s="67"/>
      <c r="AG140" s="65" t="s">
        <v>161</v>
      </c>
      <c r="AH140" s="52"/>
      <c r="AI140" s="52"/>
      <c r="AJ140" s="200"/>
      <c r="AK140" s="102"/>
      <c r="AL140" s="52"/>
      <c r="AM140" s="52"/>
      <c r="AN140" s="52"/>
      <c r="AO140" s="102"/>
      <c r="AP140" s="52"/>
      <c r="AQ140" s="52"/>
      <c r="AR140" s="52"/>
      <c r="AS140" s="102"/>
      <c r="AT140" s="52"/>
      <c r="AU140" s="52"/>
      <c r="AV140" s="65"/>
      <c r="AW140" s="102"/>
      <c r="AX140" s="94">
        <f t="shared" si="22"/>
        <v>0</v>
      </c>
      <c r="AY140" s="72">
        <f t="shared" si="24"/>
        <v>0</v>
      </c>
      <c r="AZ140" s="67"/>
      <c r="BA140" s="67"/>
      <c r="BB140" s="67"/>
      <c r="BC140" s="67"/>
      <c r="BD140" s="67"/>
      <c r="BE140" s="67"/>
      <c r="BF140" s="67"/>
      <c r="BG140" s="67"/>
      <c r="BH140" s="67"/>
      <c r="BI140" s="67"/>
      <c r="BJ140" s="67"/>
      <c r="BK140" s="67"/>
    </row>
    <row r="141" spans="1:63" x14ac:dyDescent="0.2">
      <c r="A141" s="65" t="s">
        <v>162</v>
      </c>
      <c r="B141" s="65">
        <v>7</v>
      </c>
      <c r="C141" s="65">
        <v>10</v>
      </c>
      <c r="D141" s="65">
        <v>13</v>
      </c>
      <c r="E141" s="172"/>
      <c r="F141" s="65">
        <v>9</v>
      </c>
      <c r="G141" s="65">
        <v>12</v>
      </c>
      <c r="H141" s="65"/>
      <c r="I141" s="65"/>
      <c r="J141" s="65"/>
      <c r="K141" s="65"/>
      <c r="L141" s="65"/>
      <c r="M141" s="65"/>
      <c r="N141" s="65"/>
      <c r="O141" s="65"/>
      <c r="P141" s="65"/>
      <c r="Q141" s="102"/>
      <c r="R141" s="209">
        <f t="shared" si="25"/>
        <v>51</v>
      </c>
      <c r="S141" s="72">
        <f t="shared" si="23"/>
        <v>0</v>
      </c>
      <c r="T141" s="93"/>
      <c r="U141" s="93"/>
      <c r="V141" s="93"/>
      <c r="W141" s="93"/>
      <c r="X141" s="93"/>
      <c r="Y141" s="67"/>
      <c r="Z141" s="67"/>
      <c r="AA141" s="67"/>
      <c r="AB141" s="67"/>
      <c r="AC141" s="67"/>
      <c r="AD141" s="67"/>
      <c r="AE141" s="67"/>
      <c r="AG141" s="65" t="s">
        <v>162</v>
      </c>
      <c r="AH141" s="52"/>
      <c r="AI141" s="52"/>
      <c r="AJ141" s="200"/>
      <c r="AK141" s="102"/>
      <c r="AL141" s="52"/>
      <c r="AM141" s="52"/>
      <c r="AN141" s="52"/>
      <c r="AO141" s="102"/>
      <c r="AP141" s="52"/>
      <c r="AQ141" s="52"/>
      <c r="AR141" s="52"/>
      <c r="AS141" s="102"/>
      <c r="AT141" s="52"/>
      <c r="AU141" s="52"/>
      <c r="AV141" s="65"/>
      <c r="AW141" s="102"/>
      <c r="AX141" s="94">
        <f t="shared" si="22"/>
        <v>0</v>
      </c>
      <c r="AY141" s="72">
        <f t="shared" si="24"/>
        <v>0</v>
      </c>
      <c r="AZ141" s="67"/>
      <c r="BA141" s="67"/>
      <c r="BB141" s="67"/>
      <c r="BC141" s="67"/>
      <c r="BD141" s="67"/>
      <c r="BE141" s="67"/>
      <c r="BF141" s="67"/>
      <c r="BG141" s="67"/>
      <c r="BH141" s="67"/>
      <c r="BI141" s="67"/>
      <c r="BJ141" s="67"/>
      <c r="BK141" s="67"/>
    </row>
    <row r="142" spans="1:63" x14ac:dyDescent="0.2">
      <c r="A142" s="65" t="s">
        <v>163</v>
      </c>
      <c r="B142" s="65">
        <v>11</v>
      </c>
      <c r="C142" s="65">
        <v>15</v>
      </c>
      <c r="D142" s="65">
        <v>19</v>
      </c>
      <c r="E142" s="172"/>
      <c r="F142" s="65">
        <v>14</v>
      </c>
      <c r="G142" s="65">
        <v>18</v>
      </c>
      <c r="H142" s="65"/>
      <c r="I142" s="65"/>
      <c r="J142" s="65"/>
      <c r="K142" s="65"/>
      <c r="L142" s="65"/>
      <c r="M142" s="65"/>
      <c r="N142" s="65"/>
      <c r="O142" s="65"/>
      <c r="P142" s="65"/>
      <c r="Q142" s="102"/>
      <c r="R142" s="209">
        <f t="shared" si="25"/>
        <v>77</v>
      </c>
      <c r="S142" s="72">
        <f t="shared" si="23"/>
        <v>0</v>
      </c>
      <c r="T142" s="93"/>
      <c r="U142" s="93"/>
      <c r="V142" s="93"/>
      <c r="W142" s="93"/>
      <c r="X142" s="93"/>
      <c r="Y142" s="67"/>
      <c r="Z142" s="67"/>
      <c r="AA142" s="67"/>
      <c r="AB142" s="67"/>
      <c r="AC142" s="67"/>
      <c r="AD142" s="67"/>
      <c r="AE142" s="67"/>
      <c r="AG142" s="65" t="s">
        <v>163</v>
      </c>
      <c r="AH142" s="52"/>
      <c r="AI142" s="52"/>
      <c r="AJ142" s="200"/>
      <c r="AK142" s="102"/>
      <c r="AL142" s="52"/>
      <c r="AM142" s="52"/>
      <c r="AN142" s="52"/>
      <c r="AO142" s="102"/>
      <c r="AP142" s="52"/>
      <c r="AQ142" s="52"/>
      <c r="AR142" s="52"/>
      <c r="AS142" s="102"/>
      <c r="AT142" s="52"/>
      <c r="AU142" s="52"/>
      <c r="AV142" s="65"/>
      <c r="AW142" s="102"/>
      <c r="AX142" s="94">
        <f t="shared" si="22"/>
        <v>0</v>
      </c>
      <c r="AY142" s="72">
        <f t="shared" si="24"/>
        <v>0</v>
      </c>
      <c r="AZ142" s="67"/>
      <c r="BA142" s="67"/>
      <c r="BB142" s="67"/>
      <c r="BC142" s="67"/>
      <c r="BD142" s="67"/>
      <c r="BE142" s="67"/>
      <c r="BF142" s="67"/>
      <c r="BG142" s="67"/>
      <c r="BH142" s="67"/>
      <c r="BI142" s="67"/>
      <c r="BJ142" s="67"/>
      <c r="BK142" s="67"/>
    </row>
    <row r="143" spans="1:63" x14ac:dyDescent="0.2">
      <c r="A143" s="65" t="s">
        <v>164</v>
      </c>
      <c r="B143" s="65">
        <v>9</v>
      </c>
      <c r="C143" s="65">
        <v>12</v>
      </c>
      <c r="D143" s="65">
        <v>15</v>
      </c>
      <c r="E143" s="172"/>
      <c r="F143" s="65">
        <v>11</v>
      </c>
      <c r="G143" s="65">
        <v>14</v>
      </c>
      <c r="H143" s="65"/>
      <c r="I143" s="65"/>
      <c r="J143" s="65"/>
      <c r="K143" s="65"/>
      <c r="L143" s="65"/>
      <c r="M143" s="65"/>
      <c r="N143" s="65"/>
      <c r="O143" s="65"/>
      <c r="P143" s="65"/>
      <c r="Q143" s="102"/>
      <c r="R143" s="209">
        <f t="shared" si="25"/>
        <v>61</v>
      </c>
      <c r="S143" s="72">
        <f t="shared" si="23"/>
        <v>0</v>
      </c>
      <c r="T143" s="93"/>
      <c r="U143" s="93"/>
      <c r="V143" s="93"/>
      <c r="W143" s="93"/>
      <c r="X143" s="93"/>
      <c r="Y143" s="67"/>
      <c r="Z143" s="67"/>
      <c r="AA143" s="67"/>
      <c r="AB143" s="67"/>
      <c r="AC143" s="67"/>
      <c r="AD143" s="67"/>
      <c r="AE143" s="67"/>
      <c r="AG143" s="65" t="s">
        <v>164</v>
      </c>
      <c r="AH143" s="52"/>
      <c r="AI143" s="52"/>
      <c r="AJ143" s="200"/>
      <c r="AK143" s="102"/>
      <c r="AL143" s="52"/>
      <c r="AM143" s="52"/>
      <c r="AN143" s="52"/>
      <c r="AO143" s="102"/>
      <c r="AP143" s="52"/>
      <c r="AQ143" s="52"/>
      <c r="AR143" s="52"/>
      <c r="AS143" s="102"/>
      <c r="AT143" s="52"/>
      <c r="AU143" s="52"/>
      <c r="AV143" s="65"/>
      <c r="AW143" s="102"/>
      <c r="AX143" s="94">
        <f t="shared" si="22"/>
        <v>0</v>
      </c>
      <c r="AY143" s="72">
        <f t="shared" si="24"/>
        <v>0</v>
      </c>
      <c r="AZ143" s="67"/>
      <c r="BA143" s="67"/>
      <c r="BB143" s="67"/>
      <c r="BC143" s="67"/>
      <c r="BD143" s="67"/>
      <c r="BE143" s="67"/>
      <c r="BF143" s="67"/>
      <c r="BG143" s="67"/>
      <c r="BH143" s="67"/>
      <c r="BI143" s="67"/>
      <c r="BJ143" s="67"/>
      <c r="BK143" s="67"/>
    </row>
    <row r="144" spans="1:63" x14ac:dyDescent="0.2">
      <c r="A144" s="65" t="s">
        <v>165</v>
      </c>
      <c r="B144" s="65">
        <v>10</v>
      </c>
      <c r="C144" s="65">
        <v>12</v>
      </c>
      <c r="D144" s="65">
        <v>16</v>
      </c>
      <c r="E144" s="172"/>
      <c r="F144" s="65">
        <v>12</v>
      </c>
      <c r="G144" s="65">
        <v>15</v>
      </c>
      <c r="H144" s="65"/>
      <c r="I144" s="65"/>
      <c r="J144" s="65"/>
      <c r="K144" s="65"/>
      <c r="L144" s="65"/>
      <c r="M144" s="65"/>
      <c r="N144" s="65"/>
      <c r="O144" s="65"/>
      <c r="P144" s="65"/>
      <c r="Q144" s="102"/>
      <c r="R144" s="209">
        <f t="shared" si="25"/>
        <v>65</v>
      </c>
      <c r="S144" s="72">
        <f t="shared" si="23"/>
        <v>0</v>
      </c>
      <c r="T144" s="93"/>
      <c r="U144" s="93"/>
      <c r="V144" s="93"/>
      <c r="W144" s="93"/>
      <c r="X144" s="93"/>
      <c r="Y144" s="67"/>
      <c r="Z144" s="67"/>
      <c r="AA144" s="67"/>
      <c r="AB144" s="67"/>
      <c r="AC144" s="67"/>
      <c r="AD144" s="67"/>
      <c r="AE144" s="67"/>
      <c r="AG144" s="65" t="s">
        <v>165</v>
      </c>
      <c r="AH144" s="52"/>
      <c r="AI144" s="52"/>
      <c r="AJ144" s="200"/>
      <c r="AK144" s="102"/>
      <c r="AL144" s="52"/>
      <c r="AM144" s="52"/>
      <c r="AN144" s="52"/>
      <c r="AO144" s="102"/>
      <c r="AP144" s="52"/>
      <c r="AQ144" s="52"/>
      <c r="AR144" s="52"/>
      <c r="AS144" s="102"/>
      <c r="AT144" s="52"/>
      <c r="AU144" s="52"/>
      <c r="AV144" s="65"/>
      <c r="AW144" s="102"/>
      <c r="AX144" s="94">
        <f t="shared" si="22"/>
        <v>0</v>
      </c>
      <c r="AY144" s="72">
        <f t="shared" si="24"/>
        <v>0</v>
      </c>
      <c r="AZ144" s="67"/>
      <c r="BA144" s="67"/>
      <c r="BB144" s="67"/>
      <c r="BC144" s="67"/>
      <c r="BD144" s="67"/>
      <c r="BE144" s="67"/>
      <c r="BF144" s="67"/>
      <c r="BG144" s="67"/>
      <c r="BH144" s="67"/>
      <c r="BI144" s="67"/>
      <c r="BJ144" s="67"/>
      <c r="BK144" s="67"/>
    </row>
    <row r="145" spans="1:63" x14ac:dyDescent="0.2">
      <c r="A145" s="65" t="s">
        <v>166</v>
      </c>
      <c r="B145" s="65">
        <v>16</v>
      </c>
      <c r="C145" s="65">
        <v>22</v>
      </c>
      <c r="D145" s="65">
        <v>29</v>
      </c>
      <c r="E145" s="172"/>
      <c r="F145" s="65">
        <v>21</v>
      </c>
      <c r="G145" s="65">
        <v>28</v>
      </c>
      <c r="H145" s="65"/>
      <c r="I145" s="65"/>
      <c r="J145" s="65"/>
      <c r="K145" s="65"/>
      <c r="L145" s="65"/>
      <c r="M145" s="65"/>
      <c r="N145" s="65"/>
      <c r="O145" s="65"/>
      <c r="P145" s="65"/>
      <c r="Q145" s="102"/>
      <c r="R145" s="209">
        <f t="shared" si="25"/>
        <v>116</v>
      </c>
      <c r="S145" s="72">
        <f t="shared" si="23"/>
        <v>0</v>
      </c>
      <c r="T145" s="93"/>
      <c r="U145" s="93"/>
      <c r="V145" s="93"/>
      <c r="W145" s="93"/>
      <c r="X145" s="93"/>
      <c r="Y145" s="67"/>
      <c r="Z145" s="67"/>
      <c r="AA145" s="67"/>
      <c r="AB145" s="67"/>
      <c r="AC145" s="67"/>
      <c r="AD145" s="67"/>
      <c r="AE145" s="67"/>
      <c r="AG145" s="65" t="s">
        <v>166</v>
      </c>
      <c r="AH145" s="52"/>
      <c r="AI145" s="52"/>
      <c r="AJ145" s="200"/>
      <c r="AK145" s="102"/>
      <c r="AL145" s="52"/>
      <c r="AM145" s="52"/>
      <c r="AN145" s="52"/>
      <c r="AO145" s="102"/>
      <c r="AP145" s="52"/>
      <c r="AQ145" s="52"/>
      <c r="AR145" s="52"/>
      <c r="AS145" s="102"/>
      <c r="AT145" s="52"/>
      <c r="AU145" s="52"/>
      <c r="AV145" s="65"/>
      <c r="AW145" s="102"/>
      <c r="AX145" s="94">
        <f t="shared" si="22"/>
        <v>0</v>
      </c>
      <c r="AY145" s="72">
        <f t="shared" si="24"/>
        <v>0</v>
      </c>
      <c r="AZ145" s="67"/>
      <c r="BA145" s="67"/>
      <c r="BB145" s="67"/>
      <c r="BC145" s="67"/>
      <c r="BD145" s="67"/>
      <c r="BE145" s="67"/>
      <c r="BF145" s="67"/>
      <c r="BG145" s="67"/>
      <c r="BH145" s="67"/>
      <c r="BI145" s="67"/>
      <c r="BJ145" s="67"/>
      <c r="BK145" s="67"/>
    </row>
    <row r="146" spans="1:63" x14ac:dyDescent="0.2">
      <c r="A146" s="65" t="s">
        <v>167</v>
      </c>
      <c r="B146" s="65">
        <v>2</v>
      </c>
      <c r="C146" s="65">
        <v>3</v>
      </c>
      <c r="D146" s="65">
        <v>3</v>
      </c>
      <c r="E146" s="172"/>
      <c r="F146" s="65">
        <v>2</v>
      </c>
      <c r="G146" s="65">
        <v>3</v>
      </c>
      <c r="H146" s="65"/>
      <c r="I146" s="65"/>
      <c r="J146" s="65"/>
      <c r="K146" s="65"/>
      <c r="L146" s="65"/>
      <c r="M146" s="65"/>
      <c r="N146" s="65"/>
      <c r="O146" s="65"/>
      <c r="P146" s="65"/>
      <c r="Q146" s="102"/>
      <c r="R146" s="209">
        <f t="shared" si="25"/>
        <v>13</v>
      </c>
      <c r="S146" s="72">
        <f t="shared" si="23"/>
        <v>0</v>
      </c>
      <c r="T146" s="93"/>
      <c r="U146" s="93"/>
      <c r="V146" s="93"/>
      <c r="W146" s="93"/>
      <c r="X146" s="93"/>
      <c r="Y146" s="67"/>
      <c r="Z146" s="67"/>
      <c r="AA146" s="67"/>
      <c r="AB146" s="67"/>
      <c r="AC146" s="67"/>
      <c r="AD146" s="67"/>
      <c r="AE146" s="67"/>
      <c r="AG146" s="65" t="s">
        <v>167</v>
      </c>
      <c r="AH146" s="52"/>
      <c r="AI146" s="52"/>
      <c r="AJ146" s="200"/>
      <c r="AK146" s="102"/>
      <c r="AL146" s="52"/>
      <c r="AM146" s="52"/>
      <c r="AN146" s="52"/>
      <c r="AO146" s="102"/>
      <c r="AP146" s="52"/>
      <c r="AQ146" s="52"/>
      <c r="AR146" s="52"/>
      <c r="AS146" s="102"/>
      <c r="AT146" s="52"/>
      <c r="AU146" s="52"/>
      <c r="AV146" s="65"/>
      <c r="AW146" s="102"/>
      <c r="AX146" s="94">
        <f t="shared" si="22"/>
        <v>0</v>
      </c>
      <c r="AY146" s="72">
        <f t="shared" si="24"/>
        <v>0</v>
      </c>
      <c r="AZ146" s="67"/>
      <c r="BA146" s="67"/>
      <c r="BB146" s="67"/>
      <c r="BC146" s="67"/>
      <c r="BD146" s="67"/>
      <c r="BE146" s="67"/>
      <c r="BF146" s="67"/>
      <c r="BG146" s="67"/>
      <c r="BH146" s="67"/>
      <c r="BI146" s="67"/>
      <c r="BJ146" s="67"/>
      <c r="BK146" s="67"/>
    </row>
    <row r="147" spans="1:63" x14ac:dyDescent="0.2">
      <c r="A147" s="69" t="s">
        <v>168</v>
      </c>
      <c r="B147" s="66">
        <f>SUM(B126:B146)</f>
        <v>230</v>
      </c>
      <c r="C147" s="66">
        <f t="shared" ref="C147:AE147" si="26">SUM(C126:C146)</f>
        <v>311</v>
      </c>
      <c r="D147" s="66">
        <f t="shared" si="26"/>
        <v>398</v>
      </c>
      <c r="E147" s="66">
        <f t="shared" si="26"/>
        <v>0</v>
      </c>
      <c r="F147" s="66">
        <f t="shared" si="26"/>
        <v>289</v>
      </c>
      <c r="G147" s="66">
        <f t="shared" si="26"/>
        <v>379</v>
      </c>
      <c r="H147" s="66">
        <f t="shared" si="26"/>
        <v>0</v>
      </c>
      <c r="I147" s="66">
        <f t="shared" si="26"/>
        <v>0</v>
      </c>
      <c r="J147" s="66">
        <f t="shared" si="26"/>
        <v>0</v>
      </c>
      <c r="K147" s="66">
        <f t="shared" si="26"/>
        <v>0</v>
      </c>
      <c r="L147" s="66">
        <f t="shared" si="26"/>
        <v>0</v>
      </c>
      <c r="M147" s="66">
        <f t="shared" si="26"/>
        <v>0</v>
      </c>
      <c r="N147" s="66">
        <f t="shared" si="26"/>
        <v>0</v>
      </c>
      <c r="O147" s="66">
        <f t="shared" si="26"/>
        <v>0</v>
      </c>
      <c r="P147" s="66">
        <f t="shared" si="26"/>
        <v>0</v>
      </c>
      <c r="Q147" s="66">
        <f t="shared" si="26"/>
        <v>0</v>
      </c>
      <c r="R147" s="209">
        <f t="shared" si="25"/>
        <v>1607</v>
      </c>
      <c r="S147" s="72">
        <f t="shared" si="26"/>
        <v>0</v>
      </c>
      <c r="T147" s="66">
        <f t="shared" si="26"/>
        <v>0</v>
      </c>
      <c r="U147" s="66">
        <f t="shared" si="26"/>
        <v>0</v>
      </c>
      <c r="V147" s="66">
        <f t="shared" si="26"/>
        <v>0</v>
      </c>
      <c r="W147" s="66">
        <f t="shared" si="26"/>
        <v>0</v>
      </c>
      <c r="X147" s="66">
        <f t="shared" si="26"/>
        <v>0</v>
      </c>
      <c r="Y147" s="66">
        <f t="shared" si="26"/>
        <v>0</v>
      </c>
      <c r="Z147" s="66">
        <f t="shared" si="26"/>
        <v>0</v>
      </c>
      <c r="AA147" s="66">
        <f t="shared" si="26"/>
        <v>0</v>
      </c>
      <c r="AB147" s="66">
        <f t="shared" si="26"/>
        <v>0</v>
      </c>
      <c r="AC147" s="66">
        <f t="shared" si="26"/>
        <v>0</v>
      </c>
      <c r="AD147" s="66">
        <f t="shared" si="26"/>
        <v>0</v>
      </c>
      <c r="AE147" s="66">
        <f t="shared" si="26"/>
        <v>0</v>
      </c>
      <c r="AG147" s="69" t="s">
        <v>168</v>
      </c>
      <c r="AH147" s="66">
        <f t="shared" ref="AH147:BK147" si="27">SUM(AH126:AH146)</f>
        <v>0</v>
      </c>
      <c r="AI147" s="66">
        <f t="shared" si="27"/>
        <v>0</v>
      </c>
      <c r="AJ147" s="66">
        <f t="shared" si="27"/>
        <v>0</v>
      </c>
      <c r="AK147" s="103">
        <f t="shared" si="27"/>
        <v>0</v>
      </c>
      <c r="AL147" s="66">
        <f t="shared" si="27"/>
        <v>0</v>
      </c>
      <c r="AM147" s="66">
        <f t="shared" si="27"/>
        <v>0</v>
      </c>
      <c r="AN147" s="66">
        <f t="shared" si="27"/>
        <v>0</v>
      </c>
      <c r="AO147" s="103">
        <f t="shared" si="27"/>
        <v>0</v>
      </c>
      <c r="AP147" s="66">
        <f t="shared" si="27"/>
        <v>0</v>
      </c>
      <c r="AQ147" s="66">
        <f t="shared" si="27"/>
        <v>0</v>
      </c>
      <c r="AR147" s="66">
        <f t="shared" si="27"/>
        <v>0</v>
      </c>
      <c r="AS147" s="103">
        <f t="shared" si="27"/>
        <v>0</v>
      </c>
      <c r="AT147" s="66">
        <f t="shared" si="27"/>
        <v>0</v>
      </c>
      <c r="AU147" s="66">
        <f t="shared" si="27"/>
        <v>0</v>
      </c>
      <c r="AV147" s="66">
        <f t="shared" si="27"/>
        <v>0</v>
      </c>
      <c r="AW147" s="103">
        <f t="shared" si="27"/>
        <v>0</v>
      </c>
      <c r="AX147" s="95">
        <f t="shared" si="27"/>
        <v>0</v>
      </c>
      <c r="AY147" s="73">
        <f t="shared" si="27"/>
        <v>0</v>
      </c>
      <c r="AZ147" s="66">
        <f t="shared" si="27"/>
        <v>0</v>
      </c>
      <c r="BA147" s="66">
        <f t="shared" si="27"/>
        <v>0</v>
      </c>
      <c r="BB147" s="66">
        <f t="shared" si="27"/>
        <v>0</v>
      </c>
      <c r="BC147" s="66">
        <f t="shared" si="27"/>
        <v>0</v>
      </c>
      <c r="BD147" s="66">
        <f t="shared" si="27"/>
        <v>0</v>
      </c>
      <c r="BE147" s="66">
        <f t="shared" si="27"/>
        <v>0</v>
      </c>
      <c r="BF147" s="66">
        <f t="shared" si="27"/>
        <v>0</v>
      </c>
      <c r="BG147" s="66">
        <f t="shared" si="27"/>
        <v>0</v>
      </c>
      <c r="BH147" s="66">
        <f t="shared" si="27"/>
        <v>0</v>
      </c>
      <c r="BI147" s="66">
        <f t="shared" si="27"/>
        <v>0</v>
      </c>
      <c r="BJ147" s="66">
        <f t="shared" si="27"/>
        <v>0</v>
      </c>
      <c r="BK147" s="66">
        <f t="shared" si="27"/>
        <v>0</v>
      </c>
    </row>
    <row r="148" spans="1:63" x14ac:dyDescent="0.2">
      <c r="AT148" s="34">
        <f>AT147-AT61</f>
        <v>0</v>
      </c>
    </row>
    <row r="152" spans="1:63" s="192" customFormat="1" ht="31.5" customHeight="1" x14ac:dyDescent="0.2">
      <c r="A152" s="190" t="s">
        <v>128</v>
      </c>
      <c r="B152" s="456" t="s">
        <v>388</v>
      </c>
      <c r="C152" s="456"/>
      <c r="D152" s="456"/>
      <c r="E152" s="456"/>
      <c r="F152" s="456"/>
      <c r="G152" s="456"/>
      <c r="H152" s="456"/>
      <c r="I152" s="456"/>
      <c r="J152" s="456"/>
      <c r="K152" s="456"/>
      <c r="L152" s="456"/>
      <c r="M152" s="456"/>
      <c r="N152" s="456"/>
      <c r="O152" s="456"/>
      <c r="P152" s="456"/>
      <c r="Q152" s="456"/>
      <c r="R152" s="456"/>
      <c r="S152" s="456"/>
      <c r="T152" s="456"/>
      <c r="U152" s="456"/>
      <c r="V152" s="456"/>
      <c r="W152" s="456"/>
      <c r="X152" s="456"/>
      <c r="Y152" s="456"/>
      <c r="Z152" s="456"/>
      <c r="AA152" s="456"/>
      <c r="AB152" s="456"/>
      <c r="AC152" s="456"/>
      <c r="AD152" s="456"/>
      <c r="AE152" s="456"/>
      <c r="AF152" s="456"/>
      <c r="AG152" s="456"/>
      <c r="AH152" s="456"/>
      <c r="AI152" s="456"/>
      <c r="AJ152" s="456"/>
      <c r="AK152" s="456"/>
      <c r="AL152" s="456"/>
      <c r="AM152" s="456"/>
      <c r="AN152" s="456"/>
      <c r="AO152" s="456"/>
      <c r="AP152" s="456"/>
      <c r="AQ152" s="456"/>
      <c r="AR152" s="456"/>
      <c r="AS152" s="456"/>
      <c r="AT152" s="456"/>
      <c r="AU152" s="456"/>
      <c r="AV152" s="456"/>
      <c r="AW152" s="456"/>
      <c r="AX152" s="456"/>
      <c r="AY152" s="456"/>
      <c r="AZ152" s="456"/>
      <c r="BA152" s="456"/>
      <c r="BB152" s="456"/>
      <c r="BC152" s="456"/>
      <c r="BD152" s="456"/>
      <c r="BE152" s="456"/>
      <c r="BF152" s="456"/>
      <c r="BG152" s="456"/>
      <c r="BH152" s="456"/>
      <c r="BI152" s="456"/>
      <c r="BJ152" s="456"/>
      <c r="BK152" s="456"/>
    </row>
    <row r="153" spans="1:63" s="192" customFormat="1" ht="30" customHeight="1" x14ac:dyDescent="0.2">
      <c r="A153" s="457" t="s">
        <v>129</v>
      </c>
      <c r="B153" s="191" t="s">
        <v>20</v>
      </c>
      <c r="C153" s="191" t="s">
        <v>21</v>
      </c>
      <c r="D153" s="456" t="s">
        <v>22</v>
      </c>
      <c r="E153" s="459"/>
      <c r="F153" s="191" t="s">
        <v>23</v>
      </c>
      <c r="G153" s="191" t="s">
        <v>24</v>
      </c>
      <c r="H153" s="456" t="s">
        <v>25</v>
      </c>
      <c r="I153" s="459"/>
      <c r="J153" s="191" t="s">
        <v>26</v>
      </c>
      <c r="K153" s="191" t="s">
        <v>27</v>
      </c>
      <c r="L153" s="456" t="s">
        <v>28</v>
      </c>
      <c r="M153" s="459"/>
      <c r="N153" s="191" t="s">
        <v>29</v>
      </c>
      <c r="O153" s="191" t="s">
        <v>30</v>
      </c>
      <c r="P153" s="456" t="s">
        <v>31</v>
      </c>
      <c r="Q153" s="459"/>
      <c r="R153" s="456" t="s">
        <v>130</v>
      </c>
      <c r="S153" s="459"/>
      <c r="T153" s="456" t="s">
        <v>131</v>
      </c>
      <c r="U153" s="460"/>
      <c r="V153" s="460"/>
      <c r="W153" s="460"/>
      <c r="X153" s="460"/>
      <c r="Y153" s="459"/>
      <c r="Z153" s="456" t="s">
        <v>132</v>
      </c>
      <c r="AA153" s="460"/>
      <c r="AB153" s="460"/>
      <c r="AC153" s="460"/>
      <c r="AD153" s="460"/>
      <c r="AE153" s="459"/>
      <c r="AG153" s="457" t="s">
        <v>129</v>
      </c>
      <c r="AH153" s="191" t="s">
        <v>20</v>
      </c>
      <c r="AI153" s="191" t="s">
        <v>21</v>
      </c>
      <c r="AJ153" s="456" t="s">
        <v>22</v>
      </c>
      <c r="AK153" s="459"/>
      <c r="AL153" s="191" t="s">
        <v>23</v>
      </c>
      <c r="AM153" s="191" t="s">
        <v>24</v>
      </c>
      <c r="AN153" s="456" t="s">
        <v>25</v>
      </c>
      <c r="AO153" s="459"/>
      <c r="AP153" s="191" t="s">
        <v>26</v>
      </c>
      <c r="AQ153" s="191" t="s">
        <v>27</v>
      </c>
      <c r="AR153" s="456" t="s">
        <v>28</v>
      </c>
      <c r="AS153" s="459"/>
      <c r="AT153" s="191" t="s">
        <v>29</v>
      </c>
      <c r="AU153" s="191" t="s">
        <v>30</v>
      </c>
      <c r="AV153" s="456" t="s">
        <v>31</v>
      </c>
      <c r="AW153" s="459"/>
      <c r="AX153" s="456" t="s">
        <v>130</v>
      </c>
      <c r="AY153" s="459"/>
      <c r="AZ153" s="456" t="s">
        <v>131</v>
      </c>
      <c r="BA153" s="460"/>
      <c r="BB153" s="460"/>
      <c r="BC153" s="460"/>
      <c r="BD153" s="460"/>
      <c r="BE153" s="459"/>
      <c r="BF153" s="456" t="s">
        <v>132</v>
      </c>
      <c r="BG153" s="460"/>
      <c r="BH153" s="460"/>
      <c r="BI153" s="460"/>
      <c r="BJ153" s="460"/>
      <c r="BK153" s="459"/>
    </row>
    <row r="154" spans="1:63" s="192" customFormat="1" ht="36" customHeight="1" x14ac:dyDescent="0.2">
      <c r="A154" s="458"/>
      <c r="B154" s="193" t="s">
        <v>133</v>
      </c>
      <c r="C154" s="193" t="s">
        <v>133</v>
      </c>
      <c r="D154" s="193" t="s">
        <v>133</v>
      </c>
      <c r="E154" s="193" t="s">
        <v>134</v>
      </c>
      <c r="F154" s="193" t="s">
        <v>133</v>
      </c>
      <c r="G154" s="193" t="s">
        <v>133</v>
      </c>
      <c r="H154" s="193" t="s">
        <v>133</v>
      </c>
      <c r="I154" s="193" t="s">
        <v>134</v>
      </c>
      <c r="J154" s="193" t="s">
        <v>133</v>
      </c>
      <c r="K154" s="193" t="s">
        <v>133</v>
      </c>
      <c r="L154" s="193" t="s">
        <v>133</v>
      </c>
      <c r="M154" s="193" t="s">
        <v>134</v>
      </c>
      <c r="N154" s="193" t="s">
        <v>133</v>
      </c>
      <c r="O154" s="193" t="s">
        <v>133</v>
      </c>
      <c r="P154" s="193" t="s">
        <v>133</v>
      </c>
      <c r="Q154" s="193" t="s">
        <v>134</v>
      </c>
      <c r="R154" s="193" t="s">
        <v>133</v>
      </c>
      <c r="S154" s="193" t="s">
        <v>134</v>
      </c>
      <c r="T154" s="194" t="s">
        <v>135</v>
      </c>
      <c r="U154" s="194" t="s">
        <v>136</v>
      </c>
      <c r="V154" s="194" t="s">
        <v>137</v>
      </c>
      <c r="W154" s="194" t="s">
        <v>138</v>
      </c>
      <c r="X154" s="195" t="s">
        <v>139</v>
      </c>
      <c r="Y154" s="194" t="s">
        <v>140</v>
      </c>
      <c r="Z154" s="193" t="s">
        <v>141</v>
      </c>
      <c r="AA154" s="196" t="s">
        <v>142</v>
      </c>
      <c r="AB154" s="193" t="s">
        <v>143</v>
      </c>
      <c r="AC154" s="193" t="s">
        <v>144</v>
      </c>
      <c r="AD154" s="193" t="s">
        <v>145</v>
      </c>
      <c r="AE154" s="193" t="s">
        <v>146</v>
      </c>
      <c r="AG154" s="458"/>
      <c r="AH154" s="193" t="s">
        <v>133</v>
      </c>
      <c r="AI154" s="193" t="s">
        <v>133</v>
      </c>
      <c r="AJ154" s="193" t="s">
        <v>133</v>
      </c>
      <c r="AK154" s="193" t="s">
        <v>134</v>
      </c>
      <c r="AL154" s="193" t="s">
        <v>133</v>
      </c>
      <c r="AM154" s="193" t="s">
        <v>133</v>
      </c>
      <c r="AN154" s="193" t="s">
        <v>133</v>
      </c>
      <c r="AO154" s="193" t="s">
        <v>134</v>
      </c>
      <c r="AP154" s="193" t="s">
        <v>133</v>
      </c>
      <c r="AQ154" s="193" t="s">
        <v>133</v>
      </c>
      <c r="AR154" s="193" t="s">
        <v>133</v>
      </c>
      <c r="AS154" s="193" t="s">
        <v>134</v>
      </c>
      <c r="AT154" s="193" t="s">
        <v>133</v>
      </c>
      <c r="AU154" s="193" t="s">
        <v>133</v>
      </c>
      <c r="AV154" s="193" t="s">
        <v>133</v>
      </c>
      <c r="AW154" s="193" t="s">
        <v>134</v>
      </c>
      <c r="AX154" s="193" t="s">
        <v>133</v>
      </c>
      <c r="AY154" s="193" t="s">
        <v>134</v>
      </c>
      <c r="AZ154" s="194" t="s">
        <v>135</v>
      </c>
      <c r="BA154" s="194" t="s">
        <v>136</v>
      </c>
      <c r="BB154" s="194" t="s">
        <v>137</v>
      </c>
      <c r="BC154" s="194" t="s">
        <v>138</v>
      </c>
      <c r="BD154" s="195" t="s">
        <v>139</v>
      </c>
      <c r="BE154" s="194" t="s">
        <v>140</v>
      </c>
      <c r="BF154" s="197" t="s">
        <v>141</v>
      </c>
      <c r="BG154" s="198" t="s">
        <v>142</v>
      </c>
      <c r="BH154" s="197" t="s">
        <v>143</v>
      </c>
      <c r="BI154" s="197" t="s">
        <v>144</v>
      </c>
      <c r="BJ154" s="197" t="s">
        <v>145</v>
      </c>
      <c r="BK154" s="197" t="s">
        <v>146</v>
      </c>
    </row>
    <row r="155" spans="1:63" ht="15" x14ac:dyDescent="0.2">
      <c r="A155" s="65" t="s">
        <v>147</v>
      </c>
      <c r="B155" s="184">
        <v>0</v>
      </c>
      <c r="C155" s="184">
        <v>0</v>
      </c>
      <c r="D155" s="184">
        <v>0</v>
      </c>
      <c r="E155" s="172"/>
      <c r="F155" s="184">
        <v>0</v>
      </c>
      <c r="G155" s="184">
        <v>0</v>
      </c>
      <c r="H155" s="184"/>
      <c r="I155" s="102"/>
      <c r="J155" s="184"/>
      <c r="K155" s="184"/>
      <c r="L155" s="184"/>
      <c r="M155" s="102"/>
      <c r="N155" s="184"/>
      <c r="O155" s="22"/>
      <c r="P155" s="2"/>
      <c r="Q155" s="102"/>
      <c r="R155" s="94">
        <f>B155+C155+D155+F155+G155+H155+J155+K155+L155+N155+O155+P155</f>
        <v>0</v>
      </c>
      <c r="S155" s="72">
        <f>+E155+I155+M155+Q155</f>
        <v>0</v>
      </c>
      <c r="T155" s="93"/>
      <c r="U155" s="93"/>
      <c r="V155" s="93"/>
      <c r="W155" s="93"/>
      <c r="X155" s="93"/>
      <c r="Y155" s="67"/>
      <c r="Z155" s="67"/>
      <c r="AA155" s="67"/>
      <c r="AB155" s="67"/>
      <c r="AC155" s="67"/>
      <c r="AD155" s="67"/>
      <c r="AE155" s="68"/>
      <c r="AG155" s="65" t="s">
        <v>147</v>
      </c>
      <c r="AH155" s="52"/>
      <c r="AI155" s="65"/>
      <c r="AJ155" s="65"/>
      <c r="AK155" s="102"/>
      <c r="AL155" s="52"/>
      <c r="AM155" s="52"/>
      <c r="AN155" s="52"/>
      <c r="AO155" s="102"/>
      <c r="AP155" s="52"/>
      <c r="AQ155" s="185"/>
      <c r="AR155" s="185"/>
      <c r="AS155" s="102"/>
      <c r="AT155" s="185"/>
      <c r="AU155" s="65"/>
      <c r="AV155" s="65"/>
      <c r="AW155" s="102"/>
      <c r="AX155" s="94">
        <f t="shared" ref="AX155:AX175" si="28">AH155+AI155+AJ155+AL155+AM155+AN155+AP155+AQ155+AR155+AT155+AU155+AV155</f>
        <v>0</v>
      </c>
      <c r="AY155" s="72">
        <f>+AK155+AO155+AS155+AW155</f>
        <v>0</v>
      </c>
      <c r="AZ155" s="67"/>
      <c r="BA155" s="67"/>
      <c r="BB155" s="67"/>
      <c r="BC155" s="67"/>
      <c r="BD155" s="67"/>
      <c r="BE155" s="67"/>
      <c r="BF155" s="67"/>
      <c r="BG155" s="67"/>
      <c r="BH155" s="67"/>
      <c r="BI155" s="67"/>
      <c r="BJ155" s="67"/>
      <c r="BK155" s="68"/>
    </row>
    <row r="156" spans="1:63" ht="15" x14ac:dyDescent="0.2">
      <c r="A156" s="65" t="s">
        <v>148</v>
      </c>
      <c r="B156" s="210">
        <v>37</v>
      </c>
      <c r="C156" s="210">
        <v>41</v>
      </c>
      <c r="D156" s="210">
        <v>48</v>
      </c>
      <c r="E156" s="172"/>
      <c r="F156" s="210">
        <v>40</v>
      </c>
      <c r="G156" s="210">
        <v>50</v>
      </c>
      <c r="H156" s="52"/>
      <c r="I156" s="52"/>
      <c r="J156" s="52"/>
      <c r="K156" s="52"/>
      <c r="L156" s="52"/>
      <c r="M156" s="52"/>
      <c r="N156" s="52"/>
      <c r="O156" s="52"/>
      <c r="P156" s="52"/>
      <c r="Q156" s="102"/>
      <c r="R156" s="209">
        <f>B156+C156+D156+F156+G156+H156+J156+K156+L156+N156+O156+P156</f>
        <v>216</v>
      </c>
      <c r="S156" s="72">
        <f t="shared" ref="S156:S175" si="29">+E156+I156+M156+Q156</f>
        <v>0</v>
      </c>
      <c r="T156" s="93"/>
      <c r="U156" s="93"/>
      <c r="V156" s="93"/>
      <c r="W156" s="93"/>
      <c r="X156" s="93"/>
      <c r="Y156" s="67"/>
      <c r="Z156" s="67"/>
      <c r="AA156" s="67"/>
      <c r="AB156" s="67"/>
      <c r="AC156" s="67"/>
      <c r="AD156" s="67"/>
      <c r="AE156" s="67"/>
      <c r="AG156" s="65" t="s">
        <v>148</v>
      </c>
      <c r="AH156" s="52"/>
      <c r="AI156" s="52"/>
      <c r="AJ156" s="65"/>
      <c r="AK156" s="102"/>
      <c r="AL156" s="52"/>
      <c r="AM156" s="52"/>
      <c r="AN156" s="52"/>
      <c r="AO156" s="102"/>
      <c r="AP156" s="52"/>
      <c r="AQ156" s="52"/>
      <c r="AR156" s="52"/>
      <c r="AS156" s="102"/>
      <c r="AT156" s="52"/>
      <c r="AU156" s="52"/>
      <c r="AV156" s="65"/>
      <c r="AW156" s="102"/>
      <c r="AX156" s="94">
        <f t="shared" si="28"/>
        <v>0</v>
      </c>
      <c r="AY156" s="72">
        <f t="shared" ref="AY156:AY175" si="30">+AK156+AO156+AS156+AW156</f>
        <v>0</v>
      </c>
      <c r="AZ156" s="67"/>
      <c r="BA156" s="67"/>
      <c r="BB156" s="67"/>
      <c r="BC156" s="67"/>
      <c r="BD156" s="67"/>
      <c r="BE156" s="67"/>
      <c r="BF156" s="67"/>
      <c r="BG156" s="67"/>
      <c r="BH156" s="67"/>
      <c r="BI156" s="67"/>
      <c r="BJ156" s="67"/>
      <c r="BK156" s="67"/>
    </row>
    <row r="157" spans="1:63" ht="15" x14ac:dyDescent="0.2">
      <c r="A157" s="65" t="s">
        <v>149</v>
      </c>
      <c r="B157" s="210">
        <v>24</v>
      </c>
      <c r="C157" s="210">
        <v>27</v>
      </c>
      <c r="D157" s="211">
        <v>30</v>
      </c>
      <c r="E157" s="172"/>
      <c r="F157" s="210">
        <v>27</v>
      </c>
      <c r="G157" s="210">
        <v>32</v>
      </c>
      <c r="H157" s="186"/>
      <c r="I157" s="186"/>
      <c r="J157" s="186"/>
      <c r="K157" s="186"/>
      <c r="L157" s="186"/>
      <c r="M157" s="186"/>
      <c r="N157" s="186"/>
      <c r="O157" s="186"/>
      <c r="P157" s="186"/>
      <c r="Q157" s="102"/>
      <c r="R157" s="209">
        <f t="shared" ref="R157:R175" si="31">B157+C157+D157+F157+G157+H157+J157+K157+L157+N157+O157+P157</f>
        <v>140</v>
      </c>
      <c r="S157" s="72">
        <f t="shared" si="29"/>
        <v>0</v>
      </c>
      <c r="T157" s="93"/>
      <c r="U157" s="93"/>
      <c r="V157" s="93"/>
      <c r="W157" s="93"/>
      <c r="X157" s="93"/>
      <c r="Y157" s="67"/>
      <c r="Z157" s="67"/>
      <c r="AA157" s="67"/>
      <c r="AB157" s="67"/>
      <c r="AC157" s="67"/>
      <c r="AD157" s="67"/>
      <c r="AE157" s="67"/>
      <c r="AG157" s="65" t="s">
        <v>149</v>
      </c>
      <c r="AH157" s="52"/>
      <c r="AI157" s="52"/>
      <c r="AJ157" s="65"/>
      <c r="AK157" s="102"/>
      <c r="AL157" s="52"/>
      <c r="AM157" s="52"/>
      <c r="AN157" s="52"/>
      <c r="AO157" s="102"/>
      <c r="AP157" s="52"/>
      <c r="AQ157" s="52"/>
      <c r="AR157" s="52"/>
      <c r="AS157" s="102"/>
      <c r="AT157" s="52"/>
      <c r="AU157" s="52"/>
      <c r="AV157" s="65"/>
      <c r="AW157" s="102"/>
      <c r="AX157" s="94">
        <f t="shared" si="28"/>
        <v>0</v>
      </c>
      <c r="AY157" s="72">
        <f t="shared" si="30"/>
        <v>0</v>
      </c>
      <c r="AZ157" s="67"/>
      <c r="BA157" s="67"/>
      <c r="BB157" s="67"/>
      <c r="BC157" s="67"/>
      <c r="BD157" s="67"/>
      <c r="BE157" s="67"/>
      <c r="BF157" s="67"/>
      <c r="BG157" s="67"/>
      <c r="BH157" s="67"/>
      <c r="BI157" s="67"/>
      <c r="BJ157" s="67"/>
      <c r="BK157" s="67"/>
    </row>
    <row r="158" spans="1:63" ht="15" x14ac:dyDescent="0.2">
      <c r="A158" s="65" t="s">
        <v>150</v>
      </c>
      <c r="B158" s="210">
        <v>19</v>
      </c>
      <c r="C158" s="210">
        <v>21</v>
      </c>
      <c r="D158" s="210">
        <v>24</v>
      </c>
      <c r="E158" s="172"/>
      <c r="F158" s="210">
        <v>21</v>
      </c>
      <c r="G158" s="210">
        <v>26</v>
      </c>
      <c r="H158" s="186"/>
      <c r="I158" s="186"/>
      <c r="J158" s="186"/>
      <c r="K158" s="186"/>
      <c r="L158" s="186"/>
      <c r="M158" s="186"/>
      <c r="N158" s="186"/>
      <c r="O158" s="186"/>
      <c r="P158" s="186"/>
      <c r="Q158" s="102"/>
      <c r="R158" s="209">
        <f t="shared" si="31"/>
        <v>111</v>
      </c>
      <c r="S158" s="72">
        <f t="shared" si="29"/>
        <v>0</v>
      </c>
      <c r="T158" s="93"/>
      <c r="U158" s="93"/>
      <c r="V158" s="93"/>
      <c r="W158" s="93"/>
      <c r="X158" s="93"/>
      <c r="Y158" s="67"/>
      <c r="Z158" s="67"/>
      <c r="AA158" s="67"/>
      <c r="AB158" s="67"/>
      <c r="AC158" s="67"/>
      <c r="AD158" s="67"/>
      <c r="AE158" s="67"/>
      <c r="AG158" s="65" t="s">
        <v>150</v>
      </c>
      <c r="AH158" s="52"/>
      <c r="AI158" s="52"/>
      <c r="AJ158" s="65"/>
      <c r="AK158" s="102"/>
      <c r="AL158" s="52"/>
      <c r="AM158" s="52"/>
      <c r="AN158" s="52"/>
      <c r="AO158" s="102"/>
      <c r="AP158" s="52"/>
      <c r="AQ158" s="52"/>
      <c r="AR158" s="52"/>
      <c r="AS158" s="102"/>
      <c r="AT158" s="52"/>
      <c r="AU158" s="52"/>
      <c r="AV158" s="65"/>
      <c r="AW158" s="102"/>
      <c r="AX158" s="94">
        <f t="shared" si="28"/>
        <v>0</v>
      </c>
      <c r="AY158" s="72">
        <f t="shared" si="30"/>
        <v>0</v>
      </c>
      <c r="AZ158" s="67"/>
      <c r="BA158" s="67"/>
      <c r="BB158" s="67"/>
      <c r="BC158" s="67"/>
      <c r="BD158" s="67"/>
      <c r="BE158" s="67"/>
      <c r="BF158" s="67"/>
      <c r="BG158" s="67"/>
      <c r="BH158" s="67"/>
      <c r="BI158" s="67"/>
      <c r="BJ158" s="67"/>
      <c r="BK158" s="67"/>
    </row>
    <row r="159" spans="1:63" ht="15" x14ac:dyDescent="0.2">
      <c r="A159" s="65" t="s">
        <v>151</v>
      </c>
      <c r="B159" s="210">
        <v>39</v>
      </c>
      <c r="C159" s="210">
        <v>44</v>
      </c>
      <c r="D159" s="210">
        <v>50</v>
      </c>
      <c r="E159" s="172"/>
      <c r="F159" s="210">
        <v>44</v>
      </c>
      <c r="G159" s="210">
        <v>53</v>
      </c>
      <c r="H159" s="186"/>
      <c r="I159" s="186"/>
      <c r="J159" s="186"/>
      <c r="K159" s="186"/>
      <c r="L159" s="186"/>
      <c r="M159" s="186"/>
      <c r="N159" s="186"/>
      <c r="O159" s="186"/>
      <c r="P159" s="186"/>
      <c r="Q159" s="102"/>
      <c r="R159" s="209">
        <f t="shared" si="31"/>
        <v>230</v>
      </c>
      <c r="S159" s="72">
        <f t="shared" si="29"/>
        <v>0</v>
      </c>
      <c r="T159" s="93"/>
      <c r="U159" s="93"/>
      <c r="V159" s="93"/>
      <c r="W159" s="93"/>
      <c r="X159" s="93"/>
      <c r="Y159" s="67"/>
      <c r="Z159" s="67"/>
      <c r="AA159" s="67"/>
      <c r="AB159" s="67"/>
      <c r="AC159" s="67"/>
      <c r="AD159" s="67"/>
      <c r="AE159" s="67"/>
      <c r="AG159" s="65" t="s">
        <v>151</v>
      </c>
      <c r="AH159" s="52"/>
      <c r="AI159" s="52"/>
      <c r="AJ159" s="65"/>
      <c r="AK159" s="102"/>
      <c r="AL159" s="52"/>
      <c r="AM159" s="52"/>
      <c r="AN159" s="52"/>
      <c r="AO159" s="102"/>
      <c r="AP159" s="52"/>
      <c r="AQ159" s="52"/>
      <c r="AR159" s="52"/>
      <c r="AS159" s="102"/>
      <c r="AT159" s="52"/>
      <c r="AU159" s="52"/>
      <c r="AV159" s="65"/>
      <c r="AW159" s="102"/>
      <c r="AX159" s="94">
        <f t="shared" si="28"/>
        <v>0</v>
      </c>
      <c r="AY159" s="72">
        <f t="shared" si="30"/>
        <v>0</v>
      </c>
      <c r="AZ159" s="67"/>
      <c r="BA159" s="67"/>
      <c r="BB159" s="67"/>
      <c r="BC159" s="67"/>
      <c r="BD159" s="67"/>
      <c r="BE159" s="67"/>
      <c r="BF159" s="67"/>
      <c r="BG159" s="67"/>
      <c r="BH159" s="67"/>
      <c r="BI159" s="67"/>
      <c r="BJ159" s="67"/>
      <c r="BK159" s="67"/>
    </row>
    <row r="160" spans="1:63" ht="15" x14ac:dyDescent="0.2">
      <c r="A160" s="65" t="s">
        <v>152</v>
      </c>
      <c r="B160" s="210">
        <v>31</v>
      </c>
      <c r="C160" s="210">
        <v>34</v>
      </c>
      <c r="D160" s="210">
        <v>40</v>
      </c>
      <c r="E160" s="172"/>
      <c r="F160" s="210">
        <v>34</v>
      </c>
      <c r="G160" s="210">
        <v>42</v>
      </c>
      <c r="H160" s="186"/>
      <c r="I160" s="186"/>
      <c r="J160" s="186"/>
      <c r="K160" s="186"/>
      <c r="L160" s="186"/>
      <c r="M160" s="186"/>
      <c r="N160" s="186"/>
      <c r="O160" s="186"/>
      <c r="P160" s="186"/>
      <c r="Q160" s="102"/>
      <c r="R160" s="209">
        <f t="shared" si="31"/>
        <v>181</v>
      </c>
      <c r="S160" s="72">
        <f t="shared" si="29"/>
        <v>0</v>
      </c>
      <c r="T160" s="93"/>
      <c r="U160" s="93"/>
      <c r="V160" s="93"/>
      <c r="W160" s="93"/>
      <c r="X160" s="93"/>
      <c r="Y160" s="67"/>
      <c r="Z160" s="67"/>
      <c r="AA160" s="67"/>
      <c r="AB160" s="67"/>
      <c r="AC160" s="67"/>
      <c r="AD160" s="67"/>
      <c r="AE160" s="67"/>
      <c r="AG160" s="65" t="s">
        <v>152</v>
      </c>
      <c r="AH160" s="52"/>
      <c r="AI160" s="52"/>
      <c r="AJ160" s="65"/>
      <c r="AK160" s="102"/>
      <c r="AL160" s="52"/>
      <c r="AM160" s="52"/>
      <c r="AN160" s="52"/>
      <c r="AO160" s="102"/>
      <c r="AP160" s="52"/>
      <c r="AQ160" s="52"/>
      <c r="AR160" s="52"/>
      <c r="AS160" s="102"/>
      <c r="AT160" s="52"/>
      <c r="AU160" s="52"/>
      <c r="AV160" s="65"/>
      <c r="AW160" s="102"/>
      <c r="AX160" s="94">
        <f t="shared" si="28"/>
        <v>0</v>
      </c>
      <c r="AY160" s="72">
        <f t="shared" si="30"/>
        <v>0</v>
      </c>
      <c r="AZ160" s="67"/>
      <c r="BA160" s="67"/>
      <c r="BB160" s="67"/>
      <c r="BC160" s="67"/>
      <c r="BD160" s="67"/>
      <c r="BE160" s="67"/>
      <c r="BF160" s="67"/>
      <c r="BG160" s="67"/>
      <c r="BH160" s="67"/>
      <c r="BI160" s="67"/>
      <c r="BJ160" s="67"/>
      <c r="BK160" s="67"/>
    </row>
    <row r="161" spans="1:63" ht="15" x14ac:dyDescent="0.2">
      <c r="A161" s="65" t="s">
        <v>153</v>
      </c>
      <c r="B161" s="210">
        <v>23</v>
      </c>
      <c r="C161" s="210">
        <v>26</v>
      </c>
      <c r="D161" s="211">
        <v>30</v>
      </c>
      <c r="E161" s="172"/>
      <c r="F161" s="210">
        <v>26</v>
      </c>
      <c r="G161" s="210">
        <v>32</v>
      </c>
      <c r="H161" s="186"/>
      <c r="I161" s="186"/>
      <c r="J161" s="186"/>
      <c r="K161" s="186"/>
      <c r="L161" s="186"/>
      <c r="M161" s="186"/>
      <c r="N161" s="186"/>
      <c r="O161" s="186"/>
      <c r="P161" s="186"/>
      <c r="Q161" s="102"/>
      <c r="R161" s="209">
        <f t="shared" si="31"/>
        <v>137</v>
      </c>
      <c r="S161" s="72">
        <f t="shared" si="29"/>
        <v>0</v>
      </c>
      <c r="T161" s="93"/>
      <c r="U161" s="93"/>
      <c r="V161" s="93"/>
      <c r="W161" s="93"/>
      <c r="X161" s="93"/>
      <c r="Y161" s="67"/>
      <c r="Z161" s="67"/>
      <c r="AA161" s="67"/>
      <c r="AB161" s="67"/>
      <c r="AC161" s="67"/>
      <c r="AD161" s="67"/>
      <c r="AE161" s="67"/>
      <c r="AG161" s="65" t="s">
        <v>153</v>
      </c>
      <c r="AH161" s="52"/>
      <c r="AI161" s="52"/>
      <c r="AJ161" s="65"/>
      <c r="AK161" s="102"/>
      <c r="AL161" s="52"/>
      <c r="AM161" s="52"/>
      <c r="AN161" s="52"/>
      <c r="AO161" s="102"/>
      <c r="AP161" s="52"/>
      <c r="AQ161" s="52"/>
      <c r="AR161" s="52"/>
      <c r="AS161" s="102"/>
      <c r="AT161" s="52"/>
      <c r="AU161" s="52"/>
      <c r="AV161" s="65"/>
      <c r="AW161" s="102"/>
      <c r="AX161" s="94">
        <f t="shared" si="28"/>
        <v>0</v>
      </c>
      <c r="AY161" s="72">
        <f t="shared" si="30"/>
        <v>0</v>
      </c>
      <c r="AZ161" s="67"/>
      <c r="BA161" s="67"/>
      <c r="BB161" s="67"/>
      <c r="BC161" s="67"/>
      <c r="BD161" s="67"/>
      <c r="BE161" s="67"/>
      <c r="BF161" s="67"/>
      <c r="BG161" s="67"/>
      <c r="BH161" s="67"/>
      <c r="BI161" s="67"/>
      <c r="BJ161" s="67"/>
      <c r="BK161" s="67"/>
    </row>
    <row r="162" spans="1:63" ht="15" x14ac:dyDescent="0.2">
      <c r="A162" s="65" t="s">
        <v>154</v>
      </c>
      <c r="B162" s="210">
        <v>41</v>
      </c>
      <c r="C162" s="210">
        <v>47</v>
      </c>
      <c r="D162" s="210">
        <v>54</v>
      </c>
      <c r="E162" s="172"/>
      <c r="F162" s="210">
        <v>47</v>
      </c>
      <c r="G162" s="210">
        <v>56</v>
      </c>
      <c r="H162" s="186"/>
      <c r="I162" s="186"/>
      <c r="J162" s="186"/>
      <c r="K162" s="186"/>
      <c r="L162" s="186"/>
      <c r="M162" s="186"/>
      <c r="N162" s="186"/>
      <c r="O162" s="186"/>
      <c r="P162" s="186"/>
      <c r="Q162" s="102"/>
      <c r="R162" s="209">
        <f t="shared" si="31"/>
        <v>245</v>
      </c>
      <c r="S162" s="72">
        <f t="shared" si="29"/>
        <v>0</v>
      </c>
      <c r="T162" s="93"/>
      <c r="U162" s="93"/>
      <c r="V162" s="93"/>
      <c r="W162" s="93"/>
      <c r="X162" s="93"/>
      <c r="Y162" s="67"/>
      <c r="Z162" s="67"/>
      <c r="AA162" s="67"/>
      <c r="AB162" s="67"/>
      <c r="AC162" s="67"/>
      <c r="AD162" s="67"/>
      <c r="AE162" s="67"/>
      <c r="AG162" s="65" t="s">
        <v>154</v>
      </c>
      <c r="AH162" s="52"/>
      <c r="AI162" s="52"/>
      <c r="AJ162" s="65"/>
      <c r="AK162" s="102"/>
      <c r="AL162" s="52"/>
      <c r="AM162" s="52"/>
      <c r="AN162" s="52"/>
      <c r="AO162" s="102"/>
      <c r="AP162" s="52"/>
      <c r="AQ162" s="52"/>
      <c r="AR162" s="52"/>
      <c r="AS162" s="102"/>
      <c r="AT162" s="52"/>
      <c r="AU162" s="52"/>
      <c r="AV162" s="65"/>
      <c r="AW162" s="102"/>
      <c r="AX162" s="94">
        <f t="shared" si="28"/>
        <v>0</v>
      </c>
      <c r="AY162" s="72">
        <f t="shared" si="30"/>
        <v>0</v>
      </c>
      <c r="AZ162" s="67"/>
      <c r="BA162" s="67"/>
      <c r="BB162" s="67"/>
      <c r="BC162" s="67"/>
      <c r="BD162" s="67"/>
      <c r="BE162" s="67"/>
      <c r="BF162" s="67"/>
      <c r="BG162" s="67"/>
      <c r="BH162" s="67"/>
      <c r="BI162" s="67"/>
      <c r="BJ162" s="67"/>
      <c r="BK162" s="67"/>
    </row>
    <row r="163" spans="1:63" ht="15" x14ac:dyDescent="0.2">
      <c r="A163" s="65" t="s">
        <v>155</v>
      </c>
      <c r="B163" s="210">
        <v>49</v>
      </c>
      <c r="C163" s="210">
        <v>55</v>
      </c>
      <c r="D163" s="210">
        <v>64</v>
      </c>
      <c r="E163" s="172"/>
      <c r="F163" s="210">
        <v>55</v>
      </c>
      <c r="G163" s="210">
        <v>67</v>
      </c>
      <c r="H163" s="186"/>
      <c r="I163" s="186"/>
      <c r="J163" s="186"/>
      <c r="K163" s="186"/>
      <c r="L163" s="186"/>
      <c r="M163" s="186"/>
      <c r="N163" s="186"/>
      <c r="O163" s="186"/>
      <c r="P163" s="186"/>
      <c r="Q163" s="102"/>
      <c r="R163" s="209">
        <f t="shared" si="31"/>
        <v>290</v>
      </c>
      <c r="S163" s="72">
        <f t="shared" si="29"/>
        <v>0</v>
      </c>
      <c r="T163" s="93"/>
      <c r="U163" s="93"/>
      <c r="V163" s="93"/>
      <c r="W163" s="93"/>
      <c r="X163" s="93"/>
      <c r="Y163" s="67"/>
      <c r="Z163" s="67"/>
      <c r="AA163" s="67"/>
      <c r="AB163" s="67"/>
      <c r="AC163" s="67"/>
      <c r="AD163" s="67"/>
      <c r="AE163" s="67"/>
      <c r="AG163" s="65" t="s">
        <v>155</v>
      </c>
      <c r="AH163" s="52"/>
      <c r="AI163" s="52"/>
      <c r="AJ163" s="65"/>
      <c r="AK163" s="102"/>
      <c r="AL163" s="52"/>
      <c r="AM163" s="52"/>
      <c r="AN163" s="52"/>
      <c r="AO163" s="102"/>
      <c r="AP163" s="52"/>
      <c r="AQ163" s="52"/>
      <c r="AR163" s="52"/>
      <c r="AS163" s="102"/>
      <c r="AT163" s="52"/>
      <c r="AU163" s="52"/>
      <c r="AV163" s="65"/>
      <c r="AW163" s="102"/>
      <c r="AX163" s="94">
        <f t="shared" si="28"/>
        <v>0</v>
      </c>
      <c r="AY163" s="72">
        <f t="shared" si="30"/>
        <v>0</v>
      </c>
      <c r="AZ163" s="67"/>
      <c r="BA163" s="67"/>
      <c r="BB163" s="67"/>
      <c r="BC163" s="67"/>
      <c r="BD163" s="67"/>
      <c r="BE163" s="67"/>
      <c r="BF163" s="67"/>
      <c r="BG163" s="67"/>
      <c r="BH163" s="67"/>
      <c r="BI163" s="65"/>
      <c r="BJ163" s="65"/>
      <c r="BK163" s="65"/>
    </row>
    <row r="164" spans="1:63" ht="15" x14ac:dyDescent="0.2">
      <c r="A164" s="65" t="s">
        <v>156</v>
      </c>
      <c r="B164" s="210">
        <v>23</v>
      </c>
      <c r="C164" s="210">
        <v>26</v>
      </c>
      <c r="D164" s="210">
        <v>30</v>
      </c>
      <c r="E164" s="172"/>
      <c r="F164" s="210">
        <v>26</v>
      </c>
      <c r="G164" s="210">
        <v>31</v>
      </c>
      <c r="H164" s="186"/>
      <c r="I164" s="186"/>
      <c r="J164" s="186"/>
      <c r="K164" s="186"/>
      <c r="L164" s="186"/>
      <c r="M164" s="186"/>
      <c r="N164" s="186"/>
      <c r="O164" s="186"/>
      <c r="P164" s="186"/>
      <c r="Q164" s="102"/>
      <c r="R164" s="209">
        <f t="shared" si="31"/>
        <v>136</v>
      </c>
      <c r="S164" s="72">
        <f t="shared" si="29"/>
        <v>0</v>
      </c>
      <c r="T164" s="93"/>
      <c r="U164" s="93"/>
      <c r="V164" s="93"/>
      <c r="W164" s="93"/>
      <c r="X164" s="93"/>
      <c r="Y164" s="67"/>
      <c r="Z164" s="67"/>
      <c r="AA164" s="67"/>
      <c r="AB164" s="67"/>
      <c r="AC164" s="67"/>
      <c r="AD164" s="67"/>
      <c r="AE164" s="67"/>
      <c r="AG164" s="65" t="s">
        <v>156</v>
      </c>
      <c r="AH164" s="52"/>
      <c r="AI164" s="52"/>
      <c r="AJ164" s="65"/>
      <c r="AK164" s="102"/>
      <c r="AL164" s="52"/>
      <c r="AM164" s="52"/>
      <c r="AN164" s="52"/>
      <c r="AO164" s="102"/>
      <c r="AP164" s="52"/>
      <c r="AQ164" s="52"/>
      <c r="AR164" s="52"/>
      <c r="AS164" s="102"/>
      <c r="AT164" s="52"/>
      <c r="AU164" s="52"/>
      <c r="AV164" s="65"/>
      <c r="AW164" s="102"/>
      <c r="AX164" s="94">
        <f t="shared" si="28"/>
        <v>0</v>
      </c>
      <c r="AY164" s="72">
        <f t="shared" si="30"/>
        <v>0</v>
      </c>
      <c r="AZ164" s="67"/>
      <c r="BA164" s="67"/>
      <c r="BB164" s="67"/>
      <c r="BC164" s="67"/>
      <c r="BD164" s="67"/>
      <c r="BE164" s="67"/>
      <c r="BF164" s="67"/>
      <c r="BG164" s="67"/>
      <c r="BH164" s="67"/>
      <c r="BI164" s="65"/>
      <c r="BJ164" s="65"/>
      <c r="BK164" s="65"/>
    </row>
    <row r="165" spans="1:63" ht="15" x14ac:dyDescent="0.2">
      <c r="A165" s="65" t="s">
        <v>157</v>
      </c>
      <c r="B165" s="210">
        <v>27</v>
      </c>
      <c r="C165" s="210">
        <v>30</v>
      </c>
      <c r="D165" s="210">
        <v>35</v>
      </c>
      <c r="E165" s="172"/>
      <c r="F165" s="210">
        <v>30</v>
      </c>
      <c r="G165" s="210">
        <v>37</v>
      </c>
      <c r="H165" s="186"/>
      <c r="I165" s="186"/>
      <c r="J165" s="186"/>
      <c r="K165" s="186"/>
      <c r="L165" s="186"/>
      <c r="M165" s="186"/>
      <c r="N165" s="186"/>
      <c r="O165" s="186"/>
      <c r="P165" s="186"/>
      <c r="Q165" s="102"/>
      <c r="R165" s="209">
        <f t="shared" si="31"/>
        <v>159</v>
      </c>
      <c r="S165" s="72">
        <f t="shared" si="29"/>
        <v>0</v>
      </c>
      <c r="T165" s="93"/>
      <c r="U165" s="93"/>
      <c r="V165" s="93"/>
      <c r="W165" s="93"/>
      <c r="X165" s="93"/>
      <c r="Y165" s="67"/>
      <c r="Z165" s="67"/>
      <c r="AA165" s="67"/>
      <c r="AB165" s="67"/>
      <c r="AC165" s="67"/>
      <c r="AD165" s="67"/>
      <c r="AE165" s="67"/>
      <c r="AG165" s="65" t="s">
        <v>157</v>
      </c>
      <c r="AH165" s="52"/>
      <c r="AI165" s="52"/>
      <c r="AJ165" s="65"/>
      <c r="AK165" s="102"/>
      <c r="AL165" s="52"/>
      <c r="AM165" s="52"/>
      <c r="AN165" s="52"/>
      <c r="AO165" s="102"/>
      <c r="AP165" s="52"/>
      <c r="AQ165" s="52"/>
      <c r="AR165" s="52"/>
      <c r="AS165" s="102"/>
      <c r="AT165" s="52"/>
      <c r="AU165" s="52"/>
      <c r="AV165" s="65"/>
      <c r="AW165" s="102"/>
      <c r="AX165" s="94">
        <f t="shared" si="28"/>
        <v>0</v>
      </c>
      <c r="AY165" s="72">
        <f t="shared" si="30"/>
        <v>0</v>
      </c>
      <c r="AZ165" s="67"/>
      <c r="BA165" s="67"/>
      <c r="BB165" s="67"/>
      <c r="BC165" s="67"/>
      <c r="BD165" s="67"/>
      <c r="BE165" s="67"/>
      <c r="BF165" s="67"/>
      <c r="BG165" s="67"/>
      <c r="BH165" s="67"/>
      <c r="BI165" s="65"/>
      <c r="BJ165" s="65"/>
      <c r="BK165" s="65"/>
    </row>
    <row r="166" spans="1:63" ht="15" x14ac:dyDescent="0.2">
      <c r="A166" s="65" t="s">
        <v>158</v>
      </c>
      <c r="B166" s="210">
        <v>24</v>
      </c>
      <c r="C166" s="210">
        <v>27</v>
      </c>
      <c r="D166" s="210">
        <v>31</v>
      </c>
      <c r="E166" s="172"/>
      <c r="F166" s="210">
        <v>27</v>
      </c>
      <c r="G166" s="210">
        <v>32</v>
      </c>
      <c r="H166" s="186"/>
      <c r="I166" s="186"/>
      <c r="J166" s="186"/>
      <c r="K166" s="186"/>
      <c r="L166" s="186"/>
      <c r="M166" s="186"/>
      <c r="N166" s="186"/>
      <c r="O166" s="186"/>
      <c r="P166" s="186"/>
      <c r="Q166" s="102"/>
      <c r="R166" s="209">
        <f t="shared" si="31"/>
        <v>141</v>
      </c>
      <c r="S166" s="72">
        <f t="shared" si="29"/>
        <v>0</v>
      </c>
      <c r="T166" s="93"/>
      <c r="U166" s="93"/>
      <c r="V166" s="93"/>
      <c r="W166" s="93"/>
      <c r="X166" s="93"/>
      <c r="Y166" s="67"/>
      <c r="Z166" s="67"/>
      <c r="AA166" s="67"/>
      <c r="AB166" s="67"/>
      <c r="AC166" s="67"/>
      <c r="AD166" s="67"/>
      <c r="AE166" s="67"/>
      <c r="AG166" s="65" t="s">
        <v>158</v>
      </c>
      <c r="AH166" s="52"/>
      <c r="AI166" s="52"/>
      <c r="AJ166" s="65"/>
      <c r="AK166" s="102"/>
      <c r="AL166" s="52"/>
      <c r="AM166" s="52"/>
      <c r="AN166" s="52"/>
      <c r="AO166" s="102"/>
      <c r="AP166" s="52"/>
      <c r="AQ166" s="52"/>
      <c r="AR166" s="52"/>
      <c r="AS166" s="102"/>
      <c r="AT166" s="52"/>
      <c r="AU166" s="52"/>
      <c r="AV166" s="65"/>
      <c r="AW166" s="102"/>
      <c r="AX166" s="94">
        <f t="shared" si="28"/>
        <v>0</v>
      </c>
      <c r="AY166" s="72">
        <f t="shared" si="30"/>
        <v>0</v>
      </c>
      <c r="AZ166" s="67"/>
      <c r="BA166" s="67"/>
      <c r="BB166" s="67"/>
      <c r="BC166" s="67"/>
      <c r="BD166" s="67"/>
      <c r="BE166" s="67"/>
      <c r="BF166" s="67"/>
      <c r="BG166" s="67"/>
      <c r="BH166" s="67"/>
      <c r="BI166" s="67"/>
      <c r="BJ166" s="67"/>
      <c r="BK166" s="67"/>
    </row>
    <row r="167" spans="1:63" ht="15" x14ac:dyDescent="0.2">
      <c r="A167" s="65" t="s">
        <v>159</v>
      </c>
      <c r="B167" s="210">
        <v>15</v>
      </c>
      <c r="C167" s="210">
        <v>18</v>
      </c>
      <c r="D167" s="210">
        <v>21</v>
      </c>
      <c r="E167" s="172"/>
      <c r="F167" s="210">
        <v>18</v>
      </c>
      <c r="G167" s="210">
        <v>22</v>
      </c>
      <c r="H167" s="186"/>
      <c r="I167" s="186"/>
      <c r="J167" s="186"/>
      <c r="K167" s="186"/>
      <c r="L167" s="186"/>
      <c r="M167" s="186"/>
      <c r="N167" s="186"/>
      <c r="O167" s="186"/>
      <c r="P167" s="186"/>
      <c r="Q167" s="102"/>
      <c r="R167" s="209">
        <f t="shared" si="31"/>
        <v>94</v>
      </c>
      <c r="S167" s="72">
        <f t="shared" si="29"/>
        <v>0</v>
      </c>
      <c r="T167" s="93"/>
      <c r="U167" s="93"/>
      <c r="V167" s="93"/>
      <c r="W167" s="93"/>
      <c r="X167" s="93"/>
      <c r="Y167" s="67"/>
      <c r="Z167" s="67"/>
      <c r="AA167" s="67"/>
      <c r="AB167" s="67"/>
      <c r="AC167" s="67"/>
      <c r="AD167" s="67"/>
      <c r="AE167" s="67"/>
      <c r="AG167" s="65" t="s">
        <v>159</v>
      </c>
      <c r="AH167" s="52"/>
      <c r="AI167" s="52"/>
      <c r="AJ167" s="65"/>
      <c r="AK167" s="102"/>
      <c r="AL167" s="52"/>
      <c r="AM167" s="52"/>
      <c r="AN167" s="52"/>
      <c r="AO167" s="102"/>
      <c r="AP167" s="52"/>
      <c r="AQ167" s="52"/>
      <c r="AR167" s="52"/>
      <c r="AS167" s="102"/>
      <c r="AT167" s="52"/>
      <c r="AU167" s="52"/>
      <c r="AV167" s="65"/>
      <c r="AW167" s="102"/>
      <c r="AX167" s="94">
        <f t="shared" si="28"/>
        <v>0</v>
      </c>
      <c r="AY167" s="72">
        <f t="shared" si="30"/>
        <v>0</v>
      </c>
      <c r="AZ167" s="67"/>
      <c r="BA167" s="67"/>
      <c r="BB167" s="67"/>
      <c r="BC167" s="67"/>
      <c r="BD167" s="67"/>
      <c r="BE167" s="67"/>
      <c r="BF167" s="67"/>
      <c r="BG167" s="67"/>
      <c r="BH167" s="67"/>
      <c r="BI167" s="67"/>
      <c r="BJ167" s="67"/>
      <c r="BK167" s="67"/>
    </row>
    <row r="168" spans="1:63" ht="15" x14ac:dyDescent="0.2">
      <c r="A168" s="65" t="s">
        <v>160</v>
      </c>
      <c r="B168" s="210">
        <v>23</v>
      </c>
      <c r="C168" s="210">
        <v>25</v>
      </c>
      <c r="D168" s="210">
        <v>29</v>
      </c>
      <c r="E168" s="172"/>
      <c r="F168" s="210">
        <v>25</v>
      </c>
      <c r="G168" s="210">
        <v>31</v>
      </c>
      <c r="H168" s="186"/>
      <c r="I168" s="186"/>
      <c r="J168" s="186"/>
      <c r="K168" s="186"/>
      <c r="L168" s="186"/>
      <c r="M168" s="186"/>
      <c r="N168" s="186"/>
      <c r="O168" s="186"/>
      <c r="P168" s="186"/>
      <c r="Q168" s="102"/>
      <c r="R168" s="209">
        <f t="shared" si="31"/>
        <v>133</v>
      </c>
      <c r="S168" s="72">
        <f t="shared" si="29"/>
        <v>0</v>
      </c>
      <c r="T168" s="93"/>
      <c r="U168" s="93"/>
      <c r="V168" s="93"/>
      <c r="W168" s="93"/>
      <c r="X168" s="93"/>
      <c r="Y168" s="67"/>
      <c r="Z168" s="67"/>
      <c r="AA168" s="67"/>
      <c r="AB168" s="67"/>
      <c r="AC168" s="67"/>
      <c r="AD168" s="67"/>
      <c r="AE168" s="67"/>
      <c r="AG168" s="65" t="s">
        <v>160</v>
      </c>
      <c r="AH168" s="52"/>
      <c r="AI168" s="52"/>
      <c r="AJ168" s="65"/>
      <c r="AK168" s="102"/>
      <c r="AL168" s="52"/>
      <c r="AM168" s="52"/>
      <c r="AN168" s="52"/>
      <c r="AO168" s="102"/>
      <c r="AP168" s="52"/>
      <c r="AQ168" s="52"/>
      <c r="AR168" s="52"/>
      <c r="AS168" s="102"/>
      <c r="AT168" s="52"/>
      <c r="AU168" s="52"/>
      <c r="AV168" s="65"/>
      <c r="AW168" s="102"/>
      <c r="AX168" s="94">
        <f t="shared" si="28"/>
        <v>0</v>
      </c>
      <c r="AY168" s="72">
        <f t="shared" si="30"/>
        <v>0</v>
      </c>
      <c r="AZ168" s="67"/>
      <c r="BA168" s="67"/>
      <c r="BB168" s="67"/>
      <c r="BC168" s="67"/>
      <c r="BD168" s="67"/>
      <c r="BE168" s="67"/>
      <c r="BF168" s="67"/>
      <c r="BG168" s="67"/>
      <c r="BH168" s="67"/>
      <c r="BI168" s="67"/>
      <c r="BJ168" s="67"/>
      <c r="BK168" s="67"/>
    </row>
    <row r="169" spans="1:63" ht="15" x14ac:dyDescent="0.2">
      <c r="A169" s="65" t="s">
        <v>161</v>
      </c>
      <c r="B169" s="210">
        <v>15</v>
      </c>
      <c r="C169" s="210">
        <v>16</v>
      </c>
      <c r="D169" s="210">
        <v>19</v>
      </c>
      <c r="E169" s="172"/>
      <c r="F169" s="210">
        <v>16</v>
      </c>
      <c r="G169" s="210">
        <v>20</v>
      </c>
      <c r="H169" s="186"/>
      <c r="I169" s="186"/>
      <c r="J169" s="186"/>
      <c r="K169" s="186"/>
      <c r="L169" s="186"/>
      <c r="M169" s="186"/>
      <c r="N169" s="186"/>
      <c r="O169" s="186"/>
      <c r="P169" s="186"/>
      <c r="Q169" s="102"/>
      <c r="R169" s="209">
        <f t="shared" si="31"/>
        <v>86</v>
      </c>
      <c r="S169" s="72">
        <f t="shared" si="29"/>
        <v>0</v>
      </c>
      <c r="T169" s="93"/>
      <c r="U169" s="93"/>
      <c r="V169" s="93"/>
      <c r="W169" s="93"/>
      <c r="X169" s="93"/>
      <c r="Y169" s="67"/>
      <c r="Z169" s="67"/>
      <c r="AA169" s="67"/>
      <c r="AB169" s="67"/>
      <c r="AC169" s="67"/>
      <c r="AD169" s="67"/>
      <c r="AE169" s="67"/>
      <c r="AG169" s="65" t="s">
        <v>161</v>
      </c>
      <c r="AH169" s="52"/>
      <c r="AI169" s="52"/>
      <c r="AJ169" s="65"/>
      <c r="AK169" s="102"/>
      <c r="AL169" s="52"/>
      <c r="AM169" s="52"/>
      <c r="AN169" s="52"/>
      <c r="AO169" s="102"/>
      <c r="AP169" s="52"/>
      <c r="AQ169" s="52"/>
      <c r="AR169" s="52"/>
      <c r="AS169" s="102"/>
      <c r="AT169" s="52"/>
      <c r="AU169" s="52"/>
      <c r="AV169" s="65"/>
      <c r="AW169" s="102"/>
      <c r="AX169" s="94">
        <f t="shared" si="28"/>
        <v>0</v>
      </c>
      <c r="AY169" s="72">
        <f t="shared" si="30"/>
        <v>0</v>
      </c>
      <c r="AZ169" s="67"/>
      <c r="BA169" s="67"/>
      <c r="BB169" s="67"/>
      <c r="BC169" s="67"/>
      <c r="BD169" s="67"/>
      <c r="BE169" s="67"/>
      <c r="BF169" s="67"/>
      <c r="BG169" s="67"/>
      <c r="BH169" s="67"/>
      <c r="BI169" s="67"/>
      <c r="BJ169" s="67"/>
      <c r="BK169" s="67"/>
    </row>
    <row r="170" spans="1:63" ht="15" x14ac:dyDescent="0.2">
      <c r="A170" s="65" t="s">
        <v>162</v>
      </c>
      <c r="B170" s="210">
        <v>23</v>
      </c>
      <c r="C170" s="210">
        <v>26</v>
      </c>
      <c r="D170" s="210">
        <v>30</v>
      </c>
      <c r="E170" s="172"/>
      <c r="F170" s="210">
        <v>26</v>
      </c>
      <c r="G170" s="210">
        <v>32</v>
      </c>
      <c r="H170" s="186"/>
      <c r="I170" s="186"/>
      <c r="J170" s="186"/>
      <c r="K170" s="186"/>
      <c r="L170" s="186"/>
      <c r="M170" s="186"/>
      <c r="N170" s="186"/>
      <c r="O170" s="186"/>
      <c r="P170" s="186"/>
      <c r="Q170" s="102"/>
      <c r="R170" s="209">
        <f t="shared" si="31"/>
        <v>137</v>
      </c>
      <c r="S170" s="72">
        <f t="shared" si="29"/>
        <v>0</v>
      </c>
      <c r="T170" s="93"/>
      <c r="U170" s="93"/>
      <c r="V170" s="93"/>
      <c r="W170" s="93"/>
      <c r="X170" s="93"/>
      <c r="Y170" s="67"/>
      <c r="Z170" s="67"/>
      <c r="AA170" s="67"/>
      <c r="AB170" s="67"/>
      <c r="AC170" s="67"/>
      <c r="AD170" s="67"/>
      <c r="AE170" s="67"/>
      <c r="AG170" s="65" t="s">
        <v>162</v>
      </c>
      <c r="AH170" s="52"/>
      <c r="AI170" s="52"/>
      <c r="AJ170" s="65"/>
      <c r="AK170" s="102"/>
      <c r="AL170" s="52"/>
      <c r="AM170" s="52"/>
      <c r="AN170" s="52"/>
      <c r="AO170" s="102"/>
      <c r="AP170" s="52"/>
      <c r="AQ170" s="52"/>
      <c r="AR170" s="52"/>
      <c r="AS170" s="102"/>
      <c r="AT170" s="52"/>
      <c r="AU170" s="52"/>
      <c r="AV170" s="65"/>
      <c r="AW170" s="102"/>
      <c r="AX170" s="94">
        <f t="shared" si="28"/>
        <v>0</v>
      </c>
      <c r="AY170" s="72">
        <f t="shared" si="30"/>
        <v>0</v>
      </c>
      <c r="AZ170" s="67"/>
      <c r="BA170" s="67"/>
      <c r="BB170" s="67"/>
      <c r="BC170" s="67"/>
      <c r="BD170" s="67"/>
      <c r="BE170" s="67"/>
      <c r="BF170" s="67"/>
      <c r="BG170" s="67"/>
      <c r="BH170" s="67"/>
      <c r="BI170" s="67"/>
      <c r="BJ170" s="67"/>
      <c r="BK170" s="67"/>
    </row>
    <row r="171" spans="1:63" ht="15" x14ac:dyDescent="0.2">
      <c r="A171" s="65" t="s">
        <v>163</v>
      </c>
      <c r="B171" s="210">
        <v>18</v>
      </c>
      <c r="C171" s="210">
        <v>20</v>
      </c>
      <c r="D171" s="210">
        <v>24</v>
      </c>
      <c r="E171" s="172"/>
      <c r="F171" s="210">
        <v>20</v>
      </c>
      <c r="G171" s="210">
        <v>25</v>
      </c>
      <c r="H171" s="186"/>
      <c r="I171" s="186"/>
      <c r="J171" s="186"/>
      <c r="K171" s="186"/>
      <c r="L171" s="186"/>
      <c r="M171" s="186"/>
      <c r="N171" s="186"/>
      <c r="O171" s="186"/>
      <c r="P171" s="186"/>
      <c r="Q171" s="102"/>
      <c r="R171" s="209">
        <f t="shared" si="31"/>
        <v>107</v>
      </c>
      <c r="S171" s="72">
        <f t="shared" si="29"/>
        <v>0</v>
      </c>
      <c r="T171" s="93"/>
      <c r="U171" s="93"/>
      <c r="V171" s="93"/>
      <c r="W171" s="93"/>
      <c r="X171" s="93"/>
      <c r="Y171" s="67"/>
      <c r="Z171" s="67"/>
      <c r="AA171" s="67"/>
      <c r="AB171" s="67"/>
      <c r="AC171" s="67"/>
      <c r="AD171" s="67"/>
      <c r="AE171" s="67"/>
      <c r="AG171" s="65" t="s">
        <v>163</v>
      </c>
      <c r="AH171" s="52"/>
      <c r="AI171" s="52"/>
      <c r="AJ171" s="65"/>
      <c r="AK171" s="102"/>
      <c r="AL171" s="52"/>
      <c r="AM171" s="52"/>
      <c r="AN171" s="52"/>
      <c r="AO171" s="102"/>
      <c r="AP171" s="52"/>
      <c r="AQ171" s="52"/>
      <c r="AR171" s="52"/>
      <c r="AS171" s="102"/>
      <c r="AT171" s="52"/>
      <c r="AU171" s="52"/>
      <c r="AV171" s="65"/>
      <c r="AW171" s="102"/>
      <c r="AX171" s="94">
        <f t="shared" si="28"/>
        <v>0</v>
      </c>
      <c r="AY171" s="72">
        <f t="shared" si="30"/>
        <v>0</v>
      </c>
      <c r="AZ171" s="67"/>
      <c r="BA171" s="67"/>
      <c r="BB171" s="67"/>
      <c r="BC171" s="67"/>
      <c r="BD171" s="67"/>
      <c r="BE171" s="67"/>
      <c r="BF171" s="67"/>
      <c r="BG171" s="67"/>
      <c r="BH171" s="67"/>
      <c r="BI171" s="67"/>
      <c r="BJ171" s="67"/>
      <c r="BK171" s="67"/>
    </row>
    <row r="172" spans="1:63" ht="15" x14ac:dyDescent="0.2">
      <c r="A172" s="65" t="s">
        <v>164</v>
      </c>
      <c r="B172" s="210">
        <v>22</v>
      </c>
      <c r="C172" s="210">
        <v>25</v>
      </c>
      <c r="D172" s="210">
        <v>28</v>
      </c>
      <c r="E172" s="172"/>
      <c r="F172" s="210">
        <v>25</v>
      </c>
      <c r="G172" s="210">
        <v>30</v>
      </c>
      <c r="H172" s="186"/>
      <c r="I172" s="186"/>
      <c r="J172" s="186"/>
      <c r="K172" s="186"/>
      <c r="L172" s="186"/>
      <c r="M172" s="186"/>
      <c r="N172" s="186"/>
      <c r="O172" s="186"/>
      <c r="P172" s="186"/>
      <c r="Q172" s="102"/>
      <c r="R172" s="209">
        <f t="shared" si="31"/>
        <v>130</v>
      </c>
      <c r="S172" s="72">
        <f t="shared" si="29"/>
        <v>0</v>
      </c>
      <c r="T172" s="93"/>
      <c r="U172" s="93"/>
      <c r="V172" s="93"/>
      <c r="W172" s="93"/>
      <c r="X172" s="93"/>
      <c r="Y172" s="67"/>
      <c r="Z172" s="67"/>
      <c r="AA172" s="67"/>
      <c r="AB172" s="67"/>
      <c r="AC172" s="67"/>
      <c r="AD172" s="67"/>
      <c r="AE172" s="67"/>
      <c r="AG172" s="65" t="s">
        <v>164</v>
      </c>
      <c r="AH172" s="52"/>
      <c r="AI172" s="52"/>
      <c r="AJ172" s="65"/>
      <c r="AK172" s="102"/>
      <c r="AL172" s="52"/>
      <c r="AM172" s="52"/>
      <c r="AN172" s="52"/>
      <c r="AO172" s="102"/>
      <c r="AP172" s="52"/>
      <c r="AQ172" s="52"/>
      <c r="AR172" s="52"/>
      <c r="AS172" s="102"/>
      <c r="AT172" s="52"/>
      <c r="AU172" s="52"/>
      <c r="AV172" s="65"/>
      <c r="AW172" s="102"/>
      <c r="AX172" s="94">
        <f t="shared" si="28"/>
        <v>0</v>
      </c>
      <c r="AY172" s="72">
        <f t="shared" si="30"/>
        <v>0</v>
      </c>
      <c r="AZ172" s="67"/>
      <c r="BA172" s="67"/>
      <c r="BB172" s="67"/>
      <c r="BC172" s="67"/>
      <c r="BD172" s="67"/>
      <c r="BE172" s="67"/>
      <c r="BF172" s="67"/>
      <c r="BG172" s="67"/>
      <c r="BH172" s="67"/>
      <c r="BI172" s="67"/>
      <c r="BJ172" s="67"/>
      <c r="BK172" s="67"/>
    </row>
    <row r="173" spans="1:63" ht="15" x14ac:dyDescent="0.2">
      <c r="A173" s="65" t="s">
        <v>165</v>
      </c>
      <c r="B173" s="210">
        <v>26</v>
      </c>
      <c r="C173" s="210">
        <v>29</v>
      </c>
      <c r="D173" s="210">
        <v>34</v>
      </c>
      <c r="E173" s="172"/>
      <c r="F173" s="210">
        <v>29</v>
      </c>
      <c r="G173" s="210">
        <v>35</v>
      </c>
      <c r="H173" s="186"/>
      <c r="I173" s="186"/>
      <c r="J173" s="186"/>
      <c r="K173" s="186"/>
      <c r="L173" s="186"/>
      <c r="M173" s="186"/>
      <c r="N173" s="186"/>
      <c r="O173" s="186"/>
      <c r="P173" s="186"/>
      <c r="Q173" s="102"/>
      <c r="R173" s="209">
        <f t="shared" si="31"/>
        <v>153</v>
      </c>
      <c r="S173" s="72">
        <f t="shared" si="29"/>
        <v>0</v>
      </c>
      <c r="T173" s="93"/>
      <c r="U173" s="93"/>
      <c r="V173" s="93"/>
      <c r="W173" s="93"/>
      <c r="X173" s="93"/>
      <c r="Y173" s="67"/>
      <c r="Z173" s="67"/>
      <c r="AA173" s="67"/>
      <c r="AB173" s="67"/>
      <c r="AC173" s="67"/>
      <c r="AD173" s="67"/>
      <c r="AE173" s="67"/>
      <c r="AG173" s="65" t="s">
        <v>165</v>
      </c>
      <c r="AH173" s="52"/>
      <c r="AI173" s="52"/>
      <c r="AJ173" s="65"/>
      <c r="AK173" s="102"/>
      <c r="AL173" s="52"/>
      <c r="AM173" s="52"/>
      <c r="AN173" s="52"/>
      <c r="AO173" s="102"/>
      <c r="AP173" s="52"/>
      <c r="AQ173" s="52"/>
      <c r="AR173" s="52"/>
      <c r="AS173" s="102"/>
      <c r="AT173" s="52"/>
      <c r="AU173" s="52"/>
      <c r="AV173" s="65"/>
      <c r="AW173" s="102"/>
      <c r="AX173" s="94">
        <f t="shared" si="28"/>
        <v>0</v>
      </c>
      <c r="AY173" s="72">
        <f t="shared" si="30"/>
        <v>0</v>
      </c>
      <c r="AZ173" s="67"/>
      <c r="BA173" s="67"/>
      <c r="BB173" s="67"/>
      <c r="BC173" s="67"/>
      <c r="BD173" s="67"/>
      <c r="BE173" s="67"/>
      <c r="BF173" s="67"/>
      <c r="BG173" s="67"/>
      <c r="BH173" s="67"/>
      <c r="BI173" s="67"/>
      <c r="BJ173" s="67"/>
      <c r="BK173" s="67"/>
    </row>
    <row r="174" spans="1:63" ht="15" x14ac:dyDescent="0.2">
      <c r="A174" s="65" t="s">
        <v>166</v>
      </c>
      <c r="B174" s="210">
        <v>25</v>
      </c>
      <c r="C174" s="210">
        <v>29</v>
      </c>
      <c r="D174" s="210">
        <v>33</v>
      </c>
      <c r="E174" s="172"/>
      <c r="F174" s="210">
        <v>29</v>
      </c>
      <c r="G174" s="210">
        <v>35</v>
      </c>
      <c r="H174" s="186"/>
      <c r="I174" s="186"/>
      <c r="J174" s="186"/>
      <c r="K174" s="186"/>
      <c r="L174" s="186"/>
      <c r="M174" s="186"/>
      <c r="N174" s="186"/>
      <c r="O174" s="186"/>
      <c r="P174" s="186"/>
      <c r="Q174" s="102"/>
      <c r="R174" s="209">
        <f t="shared" si="31"/>
        <v>151</v>
      </c>
      <c r="S174" s="72">
        <f t="shared" si="29"/>
        <v>0</v>
      </c>
      <c r="T174" s="93"/>
      <c r="U174" s="93"/>
      <c r="V174" s="93"/>
      <c r="W174" s="93"/>
      <c r="X174" s="93"/>
      <c r="Y174" s="67"/>
      <c r="Z174" s="67"/>
      <c r="AA174" s="67"/>
      <c r="AB174" s="67"/>
      <c r="AC174" s="67"/>
      <c r="AD174" s="67"/>
      <c r="AE174" s="67"/>
      <c r="AG174" s="65" t="s">
        <v>166</v>
      </c>
      <c r="AH174" s="52"/>
      <c r="AI174" s="52"/>
      <c r="AJ174" s="65"/>
      <c r="AK174" s="102"/>
      <c r="AL174" s="52"/>
      <c r="AM174" s="52"/>
      <c r="AN174" s="52"/>
      <c r="AO174" s="102"/>
      <c r="AP174" s="52"/>
      <c r="AQ174" s="52"/>
      <c r="AR174" s="52"/>
      <c r="AS174" s="102"/>
      <c r="AT174" s="52"/>
      <c r="AU174" s="52"/>
      <c r="AV174" s="65"/>
      <c r="AW174" s="102"/>
      <c r="AX174" s="94">
        <f t="shared" si="28"/>
        <v>0</v>
      </c>
      <c r="AY174" s="72">
        <f t="shared" si="30"/>
        <v>0</v>
      </c>
      <c r="AZ174" s="67"/>
      <c r="BA174" s="67"/>
      <c r="BB174" s="67"/>
      <c r="BC174" s="67"/>
      <c r="BD174" s="67"/>
      <c r="BE174" s="67"/>
      <c r="BF174" s="67"/>
      <c r="BG174" s="67"/>
      <c r="BH174" s="67"/>
      <c r="BI174" s="67"/>
      <c r="BJ174" s="67"/>
      <c r="BK174" s="67"/>
    </row>
    <row r="175" spans="1:63" ht="15" x14ac:dyDescent="0.2">
      <c r="A175" s="65" t="s">
        <v>167</v>
      </c>
      <c r="B175" s="210">
        <v>4</v>
      </c>
      <c r="C175" s="210">
        <v>6</v>
      </c>
      <c r="D175" s="210">
        <v>6</v>
      </c>
      <c r="E175" s="172"/>
      <c r="F175" s="210">
        <v>6</v>
      </c>
      <c r="G175" s="210">
        <v>7</v>
      </c>
      <c r="H175" s="186"/>
      <c r="I175" s="186"/>
      <c r="J175" s="186"/>
      <c r="K175" s="186"/>
      <c r="L175" s="186"/>
      <c r="M175" s="186"/>
      <c r="N175" s="186"/>
      <c r="O175" s="186"/>
      <c r="P175" s="186"/>
      <c r="Q175" s="102"/>
      <c r="R175" s="209">
        <f t="shared" si="31"/>
        <v>29</v>
      </c>
      <c r="S175" s="72">
        <f t="shared" si="29"/>
        <v>0</v>
      </c>
      <c r="T175" s="93"/>
      <c r="U175" s="93"/>
      <c r="V175" s="93"/>
      <c r="W175" s="93"/>
      <c r="X175" s="93"/>
      <c r="Y175" s="67"/>
      <c r="Z175" s="67"/>
      <c r="AA175" s="67"/>
      <c r="AB175" s="67"/>
      <c r="AC175" s="67"/>
      <c r="AD175" s="67"/>
      <c r="AE175" s="67"/>
      <c r="AG175" s="65" t="s">
        <v>167</v>
      </c>
      <c r="AH175" s="52"/>
      <c r="AI175" s="52"/>
      <c r="AJ175" s="65"/>
      <c r="AK175" s="102"/>
      <c r="AL175" s="52"/>
      <c r="AM175" s="52"/>
      <c r="AN175" s="52"/>
      <c r="AO175" s="102"/>
      <c r="AP175" s="52"/>
      <c r="AQ175" s="52"/>
      <c r="AR175" s="52"/>
      <c r="AS175" s="102"/>
      <c r="AT175" s="52"/>
      <c r="AU175" s="52"/>
      <c r="AV175" s="65"/>
      <c r="AW175" s="102"/>
      <c r="AX175" s="94">
        <f t="shared" si="28"/>
        <v>0</v>
      </c>
      <c r="AY175" s="72">
        <f t="shared" si="30"/>
        <v>0</v>
      </c>
      <c r="AZ175" s="67"/>
      <c r="BA175" s="67"/>
      <c r="BB175" s="67"/>
      <c r="BC175" s="67"/>
      <c r="BD175" s="67"/>
      <c r="BE175" s="67"/>
      <c r="BF175" s="67"/>
      <c r="BG175" s="67"/>
      <c r="BH175" s="67"/>
      <c r="BI175" s="67"/>
      <c r="BJ175" s="67"/>
      <c r="BK175" s="67"/>
    </row>
    <row r="176" spans="1:63" x14ac:dyDescent="0.2">
      <c r="A176" s="69" t="s">
        <v>168</v>
      </c>
      <c r="B176" s="66">
        <f t="shared" ref="B176:AE176" si="32">SUM(B155:B175)</f>
        <v>508</v>
      </c>
      <c r="C176" s="66">
        <f t="shared" si="32"/>
        <v>572</v>
      </c>
      <c r="D176" s="66">
        <f t="shared" si="32"/>
        <v>660</v>
      </c>
      <c r="E176" s="66">
        <f t="shared" si="32"/>
        <v>0</v>
      </c>
      <c r="F176" s="66">
        <f t="shared" si="32"/>
        <v>571</v>
      </c>
      <c r="G176" s="66">
        <f t="shared" si="32"/>
        <v>695</v>
      </c>
      <c r="H176" s="66">
        <f t="shared" si="32"/>
        <v>0</v>
      </c>
      <c r="I176" s="66">
        <f t="shared" si="32"/>
        <v>0</v>
      </c>
      <c r="J176" s="66">
        <f t="shared" si="32"/>
        <v>0</v>
      </c>
      <c r="K176" s="66">
        <f t="shared" si="32"/>
        <v>0</v>
      </c>
      <c r="L176" s="66">
        <f t="shared" si="32"/>
        <v>0</v>
      </c>
      <c r="M176" s="66">
        <f t="shared" si="32"/>
        <v>0</v>
      </c>
      <c r="N176" s="66">
        <f t="shared" si="32"/>
        <v>0</v>
      </c>
      <c r="O176" s="66">
        <f t="shared" si="32"/>
        <v>0</v>
      </c>
      <c r="P176" s="66">
        <f t="shared" si="32"/>
        <v>0</v>
      </c>
      <c r="Q176" s="66">
        <f t="shared" si="32"/>
        <v>0</v>
      </c>
      <c r="R176" s="209">
        <f>B176+C176+D176+F176+G176+H176+J176+K176+L176+N176+O176+P176</f>
        <v>3006</v>
      </c>
      <c r="S176" s="72">
        <f t="shared" si="32"/>
        <v>0</v>
      </c>
      <c r="T176" s="66">
        <f t="shared" si="32"/>
        <v>0</v>
      </c>
      <c r="U176" s="66">
        <f t="shared" si="32"/>
        <v>0</v>
      </c>
      <c r="V176" s="66">
        <f t="shared" si="32"/>
        <v>0</v>
      </c>
      <c r="W176" s="66">
        <f t="shared" si="32"/>
        <v>0</v>
      </c>
      <c r="X176" s="66">
        <f t="shared" si="32"/>
        <v>0</v>
      </c>
      <c r="Y176" s="66">
        <f t="shared" si="32"/>
        <v>0</v>
      </c>
      <c r="Z176" s="66">
        <f t="shared" si="32"/>
        <v>0</v>
      </c>
      <c r="AA176" s="66">
        <f t="shared" si="32"/>
        <v>0</v>
      </c>
      <c r="AB176" s="66">
        <f t="shared" si="32"/>
        <v>0</v>
      </c>
      <c r="AC176" s="66">
        <f t="shared" si="32"/>
        <v>0</v>
      </c>
      <c r="AD176" s="66">
        <f t="shared" si="32"/>
        <v>0</v>
      </c>
      <c r="AE176" s="66">
        <f t="shared" si="32"/>
        <v>0</v>
      </c>
      <c r="AG176" s="69" t="s">
        <v>168</v>
      </c>
      <c r="AH176" s="66">
        <f t="shared" ref="AH176:BK176" si="33">SUM(AH155:AH175)</f>
        <v>0</v>
      </c>
      <c r="AI176" s="66">
        <f t="shared" si="33"/>
        <v>0</v>
      </c>
      <c r="AJ176" s="66">
        <f t="shared" si="33"/>
        <v>0</v>
      </c>
      <c r="AK176" s="103">
        <f t="shared" si="33"/>
        <v>0</v>
      </c>
      <c r="AL176" s="66">
        <f t="shared" si="33"/>
        <v>0</v>
      </c>
      <c r="AM176" s="66">
        <f t="shared" si="33"/>
        <v>0</v>
      </c>
      <c r="AN176" s="66">
        <f t="shared" si="33"/>
        <v>0</v>
      </c>
      <c r="AO176" s="103">
        <f t="shared" si="33"/>
        <v>0</v>
      </c>
      <c r="AP176" s="66">
        <f t="shared" si="33"/>
        <v>0</v>
      </c>
      <c r="AQ176" s="66">
        <f t="shared" si="33"/>
        <v>0</v>
      </c>
      <c r="AR176" s="66">
        <f t="shared" si="33"/>
        <v>0</v>
      </c>
      <c r="AS176" s="103">
        <f t="shared" si="33"/>
        <v>0</v>
      </c>
      <c r="AT176" s="66">
        <f t="shared" si="33"/>
        <v>0</v>
      </c>
      <c r="AU176" s="66">
        <f t="shared" si="33"/>
        <v>0</v>
      </c>
      <c r="AV176" s="66">
        <f t="shared" si="33"/>
        <v>0</v>
      </c>
      <c r="AW176" s="103">
        <f t="shared" si="33"/>
        <v>0</v>
      </c>
      <c r="AX176" s="95">
        <f t="shared" si="33"/>
        <v>0</v>
      </c>
      <c r="AY176" s="73">
        <f t="shared" si="33"/>
        <v>0</v>
      </c>
      <c r="AZ176" s="66">
        <f t="shared" si="33"/>
        <v>0</v>
      </c>
      <c r="BA176" s="66">
        <f t="shared" si="33"/>
        <v>0</v>
      </c>
      <c r="BB176" s="66">
        <f t="shared" si="33"/>
        <v>0</v>
      </c>
      <c r="BC176" s="66">
        <f t="shared" si="33"/>
        <v>0</v>
      </c>
      <c r="BD176" s="66">
        <f t="shared" si="33"/>
        <v>0</v>
      </c>
      <c r="BE176" s="66">
        <f t="shared" si="33"/>
        <v>0</v>
      </c>
      <c r="BF176" s="66">
        <f t="shared" si="33"/>
        <v>0</v>
      </c>
      <c r="BG176" s="66">
        <f t="shared" si="33"/>
        <v>0</v>
      </c>
      <c r="BH176" s="66">
        <f t="shared" si="33"/>
        <v>0</v>
      </c>
      <c r="BI176" s="66">
        <f t="shared" si="33"/>
        <v>0</v>
      </c>
      <c r="BJ176" s="66">
        <f t="shared" si="33"/>
        <v>0</v>
      </c>
      <c r="BK176" s="66">
        <f t="shared" si="33"/>
        <v>0</v>
      </c>
    </row>
    <row r="177" spans="46:46" x14ac:dyDescent="0.2">
      <c r="AT177" s="34">
        <f>AT176-AT89</f>
        <v>-344</v>
      </c>
    </row>
  </sheetData>
  <mergeCells count="113">
    <mergeCell ref="A153:A154"/>
    <mergeCell ref="D153:E153"/>
    <mergeCell ref="H153:I153"/>
    <mergeCell ref="L153:M153"/>
    <mergeCell ref="P153:Q153"/>
    <mergeCell ref="AV124:AW124"/>
    <mergeCell ref="AX124:AY124"/>
    <mergeCell ref="AZ124:BE124"/>
    <mergeCell ref="BF124:BK124"/>
    <mergeCell ref="B152:BK152"/>
    <mergeCell ref="BF153:BK153"/>
    <mergeCell ref="AN153:AO153"/>
    <mergeCell ref="AR153:AS153"/>
    <mergeCell ref="AV153:AW153"/>
    <mergeCell ref="AX153:AY153"/>
    <mergeCell ref="AZ153:BE153"/>
    <mergeCell ref="R153:S153"/>
    <mergeCell ref="T153:Y153"/>
    <mergeCell ref="Z153:AE153"/>
    <mergeCell ref="AG153:AG154"/>
    <mergeCell ref="AJ153:AK153"/>
    <mergeCell ref="B123:BK123"/>
    <mergeCell ref="A124:A125"/>
    <mergeCell ref="D124:E124"/>
    <mergeCell ref="H124:I124"/>
    <mergeCell ref="L124:M124"/>
    <mergeCell ref="P124:Q124"/>
    <mergeCell ref="R124:S124"/>
    <mergeCell ref="T124:Y124"/>
    <mergeCell ref="Z124:AE124"/>
    <mergeCell ref="AG124:AG125"/>
    <mergeCell ref="AJ124:AK124"/>
    <mergeCell ref="AN124:AO124"/>
    <mergeCell ref="AR124:AS124"/>
    <mergeCell ref="B95:BK95"/>
    <mergeCell ref="A96:A97"/>
    <mergeCell ref="D96:E96"/>
    <mergeCell ref="H96:I96"/>
    <mergeCell ref="L96:M96"/>
    <mergeCell ref="P96:Q96"/>
    <mergeCell ref="R96:S96"/>
    <mergeCell ref="T96:Y96"/>
    <mergeCell ref="Z96:AE96"/>
    <mergeCell ref="AG96:AG97"/>
    <mergeCell ref="AJ96:AK96"/>
    <mergeCell ref="AN96:AO96"/>
    <mergeCell ref="AR96:AS96"/>
    <mergeCell ref="AV96:AW96"/>
    <mergeCell ref="AX96:AY96"/>
    <mergeCell ref="AZ96:BE96"/>
    <mergeCell ref="BF96:BK96"/>
    <mergeCell ref="B65:BK65"/>
    <mergeCell ref="A66:A67"/>
    <mergeCell ref="D66:E66"/>
    <mergeCell ref="H66:I66"/>
    <mergeCell ref="L66:M66"/>
    <mergeCell ref="P66:Q66"/>
    <mergeCell ref="R66:S66"/>
    <mergeCell ref="T66:Y66"/>
    <mergeCell ref="Z66:AE66"/>
    <mergeCell ref="AG66:AG67"/>
    <mergeCell ref="AJ66:AK66"/>
    <mergeCell ref="AN66:AO66"/>
    <mergeCell ref="AR66:AS66"/>
    <mergeCell ref="AV66:AW66"/>
    <mergeCell ref="AX66:AY66"/>
    <mergeCell ref="AZ66:BE66"/>
    <mergeCell ref="BF66:BK66"/>
    <mergeCell ref="B37:BK37"/>
    <mergeCell ref="A38:A39"/>
    <mergeCell ref="D38:E38"/>
    <mergeCell ref="H38:I38"/>
    <mergeCell ref="L38:M38"/>
    <mergeCell ref="P38:Q38"/>
    <mergeCell ref="R38:S38"/>
    <mergeCell ref="T38:Y38"/>
    <mergeCell ref="Z38:AE38"/>
    <mergeCell ref="AG38:AG39"/>
    <mergeCell ref="AJ38:AK38"/>
    <mergeCell ref="AN38:AO38"/>
    <mergeCell ref="AR38:AS38"/>
    <mergeCell ref="AV38:AW38"/>
    <mergeCell ref="AX38:AY38"/>
    <mergeCell ref="AZ38:BE38"/>
    <mergeCell ref="BF38:BK38"/>
    <mergeCell ref="BI4:BK4"/>
    <mergeCell ref="A4:BH4"/>
    <mergeCell ref="BI1:BK1"/>
    <mergeCell ref="BI2:BK2"/>
    <mergeCell ref="BI3:BK3"/>
    <mergeCell ref="A1:BH1"/>
    <mergeCell ref="A2:BH2"/>
    <mergeCell ref="A3:BH3"/>
    <mergeCell ref="AG5:BK5"/>
    <mergeCell ref="B6:BK6"/>
    <mergeCell ref="A5:AE5"/>
    <mergeCell ref="B7:BK7"/>
    <mergeCell ref="A8:A9"/>
    <mergeCell ref="AR8:AS8"/>
    <mergeCell ref="AV8:AW8"/>
    <mergeCell ref="AX8:AY8"/>
    <mergeCell ref="AZ8:BE8"/>
    <mergeCell ref="BF8:BK8"/>
    <mergeCell ref="T8:Y8"/>
    <mergeCell ref="Z8:AE8"/>
    <mergeCell ref="AG8:AG9"/>
    <mergeCell ref="AJ8:AK8"/>
    <mergeCell ref="AN8:AO8"/>
    <mergeCell ref="D8:E8"/>
    <mergeCell ref="H8:I8"/>
    <mergeCell ref="L8:M8"/>
    <mergeCell ref="P8:Q8"/>
    <mergeCell ref="R8:S8"/>
  </mergeCells>
  <pageMargins left="0.7" right="0.7" top="0.75" bottom="0.75" header="0.3" footer="0.3"/>
  <pageSetup scale="16"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A1:E35"/>
  <sheetViews>
    <sheetView zoomScale="120" zoomScaleNormal="120" workbookViewId="0">
      <selection activeCell="E5" sqref="E5"/>
    </sheetView>
  </sheetViews>
  <sheetFormatPr baseColWidth="10" defaultColWidth="11.5" defaultRowHeight="15" x14ac:dyDescent="0.2"/>
  <cols>
    <col min="1" max="1" width="21" customWidth="1"/>
    <col min="2" max="4" width="20.5" customWidth="1"/>
    <col min="5" max="5" width="24.33203125" customWidth="1"/>
  </cols>
  <sheetData>
    <row r="1" spans="1:5" s="2" customFormat="1" ht="16.5" customHeight="1" x14ac:dyDescent="0.2">
      <c r="A1" s="461"/>
      <c r="B1" s="464" t="s">
        <v>0</v>
      </c>
      <c r="C1" s="464"/>
      <c r="D1" s="464"/>
      <c r="E1" s="133" t="s">
        <v>1</v>
      </c>
    </row>
    <row r="2" spans="1:5" s="2" customFormat="1" ht="20.25" customHeight="1" x14ac:dyDescent="0.2">
      <c r="A2" s="462"/>
      <c r="B2" s="465" t="s">
        <v>2</v>
      </c>
      <c r="C2" s="465"/>
      <c r="D2" s="465"/>
      <c r="E2" s="134" t="s">
        <v>332</v>
      </c>
    </row>
    <row r="3" spans="1:5" s="2" customFormat="1" ht="30" customHeight="1" x14ac:dyDescent="0.2">
      <c r="A3" s="462"/>
      <c r="B3" s="466" t="s">
        <v>3</v>
      </c>
      <c r="C3" s="466"/>
      <c r="D3" s="466"/>
      <c r="E3" s="134" t="s">
        <v>355</v>
      </c>
    </row>
    <row r="4" spans="1:5" s="2" customFormat="1" ht="16.5" customHeight="1" thickBot="1" x14ac:dyDescent="0.25">
      <c r="A4" s="463"/>
      <c r="B4" s="263"/>
      <c r="C4" s="263"/>
      <c r="D4" s="263"/>
      <c r="E4" s="135" t="s">
        <v>356</v>
      </c>
    </row>
    <row r="5" spans="1:5" s="2" customFormat="1" ht="9" customHeight="1" thickBot="1" x14ac:dyDescent="0.25">
      <c r="A5"/>
      <c r="B5"/>
      <c r="C5"/>
      <c r="D5"/>
      <c r="E5"/>
    </row>
    <row r="6" spans="1:5" ht="14.25" customHeight="1" x14ac:dyDescent="0.2">
      <c r="A6" s="478" t="s">
        <v>169</v>
      </c>
      <c r="B6" s="351"/>
      <c r="C6" s="351"/>
      <c r="D6" s="351"/>
      <c r="E6" s="479"/>
    </row>
    <row r="7" spans="1:5" ht="15.75" customHeight="1" thickBot="1" x14ac:dyDescent="0.25">
      <c r="A7" s="142" t="s">
        <v>170</v>
      </c>
      <c r="B7" s="143" t="s">
        <v>171</v>
      </c>
      <c r="C7" s="467" t="s">
        <v>172</v>
      </c>
      <c r="D7" s="467"/>
      <c r="E7" s="468"/>
    </row>
    <row r="8" spans="1:5" x14ac:dyDescent="0.2">
      <c r="A8" s="140"/>
      <c r="B8" s="141"/>
      <c r="C8" s="472"/>
      <c r="D8" s="473"/>
      <c r="E8" s="474"/>
    </row>
    <row r="9" spans="1:5" x14ac:dyDescent="0.2">
      <c r="A9" s="137"/>
      <c r="B9" s="136"/>
      <c r="C9" s="469"/>
      <c r="D9" s="470"/>
      <c r="E9" s="471"/>
    </row>
    <row r="10" spans="1:5" x14ac:dyDescent="0.2">
      <c r="A10" s="137"/>
      <c r="B10" s="136"/>
      <c r="C10" s="469"/>
      <c r="D10" s="470"/>
      <c r="E10" s="471"/>
    </row>
    <row r="11" spans="1:5" x14ac:dyDescent="0.2">
      <c r="A11" s="137"/>
      <c r="B11" s="136"/>
      <c r="C11" s="469"/>
      <c r="D11" s="470"/>
      <c r="E11" s="471"/>
    </row>
    <row r="12" spans="1:5" x14ac:dyDescent="0.2">
      <c r="A12" s="137"/>
      <c r="B12" s="136"/>
      <c r="C12" s="469"/>
      <c r="D12" s="470"/>
      <c r="E12" s="471"/>
    </row>
    <row r="13" spans="1:5" x14ac:dyDescent="0.2">
      <c r="A13" s="137"/>
      <c r="B13" s="136"/>
      <c r="C13" s="469"/>
      <c r="D13" s="470"/>
      <c r="E13" s="471"/>
    </row>
    <row r="14" spans="1:5" x14ac:dyDescent="0.2">
      <c r="A14" s="137"/>
      <c r="B14" s="136"/>
      <c r="C14" s="469"/>
      <c r="D14" s="470"/>
      <c r="E14" s="471"/>
    </row>
    <row r="15" spans="1:5" x14ac:dyDescent="0.2">
      <c r="A15" s="137"/>
      <c r="B15" s="136"/>
      <c r="C15" s="469"/>
      <c r="D15" s="470"/>
      <c r="E15" s="471"/>
    </row>
    <row r="16" spans="1:5" x14ac:dyDescent="0.2">
      <c r="A16" s="137"/>
      <c r="B16" s="136"/>
      <c r="C16" s="469"/>
      <c r="D16" s="470"/>
      <c r="E16" s="471"/>
    </row>
    <row r="17" spans="1:5" x14ac:dyDescent="0.2">
      <c r="A17" s="137"/>
      <c r="B17" s="136"/>
      <c r="C17" s="469"/>
      <c r="D17" s="470"/>
      <c r="E17" s="471"/>
    </row>
    <row r="18" spans="1:5" x14ac:dyDescent="0.2">
      <c r="A18" s="137"/>
      <c r="B18" s="136"/>
      <c r="C18" s="469"/>
      <c r="D18" s="470"/>
      <c r="E18" s="471"/>
    </row>
    <row r="19" spans="1:5" x14ac:dyDescent="0.2">
      <c r="A19" s="137"/>
      <c r="B19" s="136"/>
      <c r="C19" s="469"/>
      <c r="D19" s="470"/>
      <c r="E19" s="471"/>
    </row>
    <row r="20" spans="1:5" x14ac:dyDescent="0.2">
      <c r="A20" s="137"/>
      <c r="B20" s="136"/>
      <c r="C20" s="469"/>
      <c r="D20" s="470"/>
      <c r="E20" s="471"/>
    </row>
    <row r="21" spans="1:5" x14ac:dyDescent="0.2">
      <c r="A21" s="137"/>
      <c r="B21" s="136"/>
      <c r="C21" s="469"/>
      <c r="D21" s="470"/>
      <c r="E21" s="471"/>
    </row>
    <row r="22" spans="1:5" x14ac:dyDescent="0.2">
      <c r="A22" s="137"/>
      <c r="B22" s="136"/>
      <c r="C22" s="469"/>
      <c r="D22" s="470"/>
      <c r="E22" s="471"/>
    </row>
    <row r="23" spans="1:5" x14ac:dyDescent="0.2">
      <c r="A23" s="137"/>
      <c r="B23" s="136"/>
      <c r="C23" s="469"/>
      <c r="D23" s="470"/>
      <c r="E23" s="471"/>
    </row>
    <row r="24" spans="1:5" x14ac:dyDescent="0.2">
      <c r="A24" s="137"/>
      <c r="B24" s="136"/>
      <c r="C24" s="469"/>
      <c r="D24" s="470"/>
      <c r="E24" s="471"/>
    </row>
    <row r="25" spans="1:5" x14ac:dyDescent="0.2">
      <c r="A25" s="137"/>
      <c r="B25" s="136"/>
      <c r="C25" s="469"/>
      <c r="D25" s="470"/>
      <c r="E25" s="471"/>
    </row>
    <row r="26" spans="1:5" x14ac:dyDescent="0.2">
      <c r="A26" s="137"/>
      <c r="B26" s="136"/>
      <c r="C26" s="469"/>
      <c r="D26" s="470"/>
      <c r="E26" s="471"/>
    </row>
    <row r="27" spans="1:5" x14ac:dyDescent="0.2">
      <c r="A27" s="137"/>
      <c r="B27" s="136"/>
      <c r="C27" s="469"/>
      <c r="D27" s="470"/>
      <c r="E27" s="471"/>
    </row>
    <row r="28" spans="1:5" x14ac:dyDescent="0.2">
      <c r="A28" s="137"/>
      <c r="B28" s="136"/>
      <c r="C28" s="469"/>
      <c r="D28" s="470"/>
      <c r="E28" s="471"/>
    </row>
    <row r="29" spans="1:5" x14ac:dyDescent="0.2">
      <c r="A29" s="137"/>
      <c r="B29" s="136"/>
      <c r="C29" s="469"/>
      <c r="D29" s="470"/>
      <c r="E29" s="471"/>
    </row>
    <row r="30" spans="1:5" x14ac:dyDescent="0.2">
      <c r="A30" s="137"/>
      <c r="B30" s="136"/>
      <c r="C30" s="469"/>
      <c r="D30" s="470"/>
      <c r="E30" s="471"/>
    </row>
    <row r="31" spans="1:5" x14ac:dyDescent="0.2">
      <c r="A31" s="137"/>
      <c r="B31" s="136"/>
      <c r="C31" s="469"/>
      <c r="D31" s="470"/>
      <c r="E31" s="471"/>
    </row>
    <row r="32" spans="1:5" x14ac:dyDescent="0.2">
      <c r="A32" s="137"/>
      <c r="B32" s="136"/>
      <c r="C32" s="469"/>
      <c r="D32" s="470"/>
      <c r="E32" s="471"/>
    </row>
    <row r="33" spans="1:5" x14ac:dyDescent="0.2">
      <c r="A33" s="137"/>
      <c r="B33" s="136"/>
      <c r="C33" s="469"/>
      <c r="D33" s="470"/>
      <c r="E33" s="471"/>
    </row>
    <row r="34" spans="1:5" x14ac:dyDescent="0.2">
      <c r="A34" s="137"/>
      <c r="B34" s="136"/>
      <c r="C34" s="469"/>
      <c r="D34" s="470"/>
      <c r="E34" s="471"/>
    </row>
    <row r="35" spans="1:5" ht="16" thickBot="1" x14ac:dyDescent="0.25">
      <c r="A35" s="138"/>
      <c r="B35" s="139"/>
      <c r="C35" s="475"/>
      <c r="D35" s="476"/>
      <c r="E35" s="477"/>
    </row>
  </sheetData>
  <mergeCells count="34">
    <mergeCell ref="C35:E35"/>
    <mergeCell ref="A6:E6"/>
    <mergeCell ref="C25:E25"/>
    <mergeCell ref="C26:E26"/>
    <mergeCell ref="C27:E27"/>
    <mergeCell ref="C28:E28"/>
    <mergeCell ref="C23:E23"/>
    <mergeCell ref="C24:E24"/>
    <mergeCell ref="C31:E31"/>
    <mergeCell ref="C32:E32"/>
    <mergeCell ref="C33:E33"/>
    <mergeCell ref="C34:E34"/>
    <mergeCell ref="C15:E15"/>
    <mergeCell ref="C16:E16"/>
    <mergeCell ref="C17:E17"/>
    <mergeCell ref="C18:E18"/>
    <mergeCell ref="C29:E29"/>
    <mergeCell ref="C30:E30"/>
    <mergeCell ref="C19:E19"/>
    <mergeCell ref="C20:E20"/>
    <mergeCell ref="C8:E8"/>
    <mergeCell ref="C21:E21"/>
    <mergeCell ref="C22:E22"/>
    <mergeCell ref="C9:E9"/>
    <mergeCell ref="C10:E10"/>
    <mergeCell ref="C11:E11"/>
    <mergeCell ref="C12:E12"/>
    <mergeCell ref="C13:E13"/>
    <mergeCell ref="C14:E14"/>
    <mergeCell ref="A1:A4"/>
    <mergeCell ref="B1:D1"/>
    <mergeCell ref="B2:D2"/>
    <mergeCell ref="B3:D4"/>
    <mergeCell ref="C7:E7"/>
  </mergeCells>
  <pageMargins left="0.7" right="0.7" top="0.75" bottom="0.75" header="0.3" footer="0.3"/>
  <pageSetup orientation="portrait" horizontalDpi="0" verticalDpi="0"/>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D66EF4D399EC643B805E1B81FD7DB08" ma:contentTypeVersion="12" ma:contentTypeDescription="Crear nuevo documento." ma:contentTypeScope="" ma:versionID="8758c92883161d98d57f9ca4ab170ef5">
  <xsd:schema xmlns:xsd="http://www.w3.org/2001/XMLSchema" xmlns:xs="http://www.w3.org/2001/XMLSchema" xmlns:p="http://schemas.microsoft.com/office/2006/metadata/properties" xmlns:ns3="bea38547-d34c-4dfd-b958-4ddc302b48de" xmlns:ns4="fe9e2b3d-4c1d-4923-bca8-f2013ad4d455" targetNamespace="http://schemas.microsoft.com/office/2006/metadata/properties" ma:root="true" ma:fieldsID="8686ed13af4d6fc26ce55cddea3b7fe2" ns3:_="" ns4:_="">
    <xsd:import namespace="bea38547-d34c-4dfd-b958-4ddc302b48de"/>
    <xsd:import namespace="fe9e2b3d-4c1d-4923-bca8-f2013ad4d455"/>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a38547-d34c-4dfd-b958-4ddc302b48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9e2b3d-4c1d-4923-bca8-f2013ad4d455"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SharingHintHash" ma:index="19"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BE2B49-65C1-4DB6-80BB-19CCA2412B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a38547-d34c-4dfd-b958-4ddc302b48de"/>
    <ds:schemaRef ds:uri="fe9e2b3d-4c1d-4923-bca8-f2013ad4d4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2E8B72-858C-4889-8960-E361352B4DB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6725F5B-FF5C-430D-AB20-F37D6003DD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10</vt:i4>
      </vt:variant>
      <vt:variant>
        <vt:lpstr>Rangos con nombre</vt:lpstr>
      </vt:variant>
      <vt:variant>
        <vt:i4>5</vt:i4>
      </vt:variant>
    </vt:vector>
  </HeadingPairs>
  <TitlesOfParts>
    <vt:vector size="15" baseType="lpstr">
      <vt:lpstr>Metas PA proyecto No 2</vt:lpstr>
      <vt:lpstr>Metas PA proyecto No 3</vt:lpstr>
      <vt:lpstr>Metas PA proyecto No 4</vt:lpstr>
      <vt:lpstr>Metas PA proyecto No. 5</vt:lpstr>
      <vt:lpstr>Metas PA proyecto No 6</vt:lpstr>
      <vt:lpstr>Indicadores PA</vt:lpstr>
      <vt:lpstr>Hoja1</vt:lpstr>
      <vt:lpstr>Territorialización PA</vt:lpstr>
      <vt:lpstr>Control de Cambios</vt:lpstr>
      <vt:lpstr>LISTAS</vt:lpstr>
      <vt:lpstr>'Metas PA proyecto No 2'!Área_de_impresión</vt:lpstr>
      <vt:lpstr>'Metas PA proyecto No 3'!Área_de_impresión</vt:lpstr>
      <vt:lpstr>'Metas PA proyecto No 4'!Área_de_impresión</vt:lpstr>
      <vt:lpstr>'Metas PA proyecto No 6'!Área_de_impresión</vt:lpstr>
      <vt:lpstr>'Metas PA proyecto No. 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fhinestroza</dc:creator>
  <cp:keywords/>
  <dc:description/>
  <cp:lastModifiedBy>María Fernanda Jaramillo Jiménez</cp:lastModifiedBy>
  <cp:revision/>
  <cp:lastPrinted>2024-01-24T12:20:02Z</cp:lastPrinted>
  <dcterms:created xsi:type="dcterms:W3CDTF">2011-04-26T22:16:52Z</dcterms:created>
  <dcterms:modified xsi:type="dcterms:W3CDTF">2024-02-08T00:54:18Z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0x010100CD66EF4D399EC643B805E1B81FD7DB08</vt:lpwstr>
  </property>
</Properties>
</file>