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marquez\Downloads\"/>
    </mc:Choice>
  </mc:AlternateContent>
  <xr:revisionPtr revIDLastSave="0" documentId="13_ncr:1_{4D71CE0B-1CAC-404A-B432-9ED3AF1A2E17}" xr6:coauthVersionLast="47" xr6:coauthVersionMax="47" xr10:uidLastSave="{00000000-0000-0000-0000-000000000000}"/>
  <workbookProtection workbookAlgorithmName="SHA-512" workbookHashValue="hTPfkyVWuaTKxJKrzDa383/JOHbzAHQIafTeUNV9Crd+gFKwRAKMDXeNo4y1Hm0dRHkIroxiyje907a1NWqK4w==" workbookSaltValue="gtxz3ocM78CoYL1mjiA/6Q==" workbookSpinCount="100000" lockStructure="1"/>
  <bookViews>
    <workbookView xWindow="-120" yWindow="-120" windowWidth="20730" windowHeight="11040" firstSheet="1" activeTab="1" xr2:uid="{00000000-000D-0000-FFFF-FFFF00000000}"/>
  </bookViews>
  <sheets>
    <sheet name="RESUMEN" sheetId="3" state="hidden" r:id="rId1"/>
    <sheet name="Matriz_Evaluación_Depend" sheetId="1" r:id="rId2"/>
    <sheet name="CRITERIOS_CALIFICACIÓN" sheetId="2" state="hidden" r:id="rId3"/>
  </sheets>
  <definedNames>
    <definedName name="_xlnm._FilterDatabase" localSheetId="1" hidden="1">Matriz_Evaluación_Depend!$A$5:$HP$5</definedName>
    <definedName name="_xlnm._FilterDatabase" localSheetId="0" hidden="1">RESUMEN!$A$3:$E$30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26" i="3" s="1"/>
  <c r="E25" i="3"/>
  <c r="E6" i="3"/>
  <c r="E10" i="3"/>
  <c r="E11" i="3"/>
  <c r="E12" i="3"/>
  <c r="E13" i="3"/>
  <c r="E18" i="3"/>
  <c r="E22" i="3"/>
  <c r="E23" i="3"/>
  <c r="E24" i="3"/>
  <c r="C26" i="3"/>
  <c r="E21" i="3"/>
  <c r="E20" i="3"/>
  <c r="E19" i="3"/>
  <c r="E17" i="3"/>
  <c r="E16" i="3"/>
  <c r="E15" i="3"/>
  <c r="E14" i="3"/>
  <c r="E9" i="3"/>
  <c r="E8" i="3"/>
  <c r="E7" i="3"/>
  <c r="E5" i="3"/>
  <c r="E4" i="3" l="1"/>
  <c r="L83" i="1" l="1"/>
  <c r="L80" i="1"/>
  <c r="L79" i="1"/>
  <c r="L78" i="1"/>
  <c r="L77" i="1"/>
  <c r="L76" i="1"/>
  <c r="L75" i="1"/>
</calcChain>
</file>

<file path=xl/sharedStrings.xml><?xml version="1.0" encoding="utf-8"?>
<sst xmlns="http://schemas.openxmlformats.org/spreadsheetml/2006/main" count="1440" uniqueCount="884">
  <si>
    <t>Dependencia y Proceso a evaluar</t>
  </si>
  <si>
    <t>Objetivo Estratégico</t>
  </si>
  <si>
    <t>Objetivo del Proceso</t>
  </si>
  <si>
    <t>Registrado en el Plan Operativo Anual</t>
  </si>
  <si>
    <t>Resultado verificación Oficina de Control Interno</t>
  </si>
  <si>
    <t>N° Meta</t>
  </si>
  <si>
    <t>META</t>
  </si>
  <si>
    <t>Indicador de Medida</t>
  </si>
  <si>
    <t>Unidad de la medición</t>
  </si>
  <si>
    <t>Descripción de la medición (Indicador)</t>
  </si>
  <si>
    <t>Programación Anual 2022</t>
  </si>
  <si>
    <t>Periodicidad</t>
  </si>
  <si>
    <t xml:space="preserve">Medios de Verificación </t>
  </si>
  <si>
    <t xml:space="preserve">Resultado de avance  establecido por el proceso </t>
  </si>
  <si>
    <t>% de avance de acuerdo con evidencias</t>
  </si>
  <si>
    <t>Resultados de la descripción cualitativa reportada por el proceso y evidencias aportadas</t>
  </si>
  <si>
    <t>Fortalezas</t>
  </si>
  <si>
    <t>Observaciones y/o Recomendaciones</t>
  </si>
  <si>
    <t xml:space="preserve">Calificación </t>
  </si>
  <si>
    <t>Magnitud Física</t>
  </si>
  <si>
    <t>Avance %</t>
  </si>
  <si>
    <t>Oficina Asesora de Planeación - Gestión Tecnológica</t>
  </si>
  <si>
    <t xml:space="preserve">Planificar, gestionar, evaluar y evaluar la infraestructura tecnológica, que responda a los requerimientos solicitados por parte de los usuarios de la Secretaria Distrital de la Mujer, con el fin de garantizar la seguridad y continuidad de la infraestructura tecnológica y velar por la confidencialidad, integridad, disponibilidad y autenticidad de la información, garantizando un servicio eficiente en las tecnologías de la información y las comunicaciones. </t>
  </si>
  <si>
    <t>Avanzar en el 85% en la Implementación de las políticas de Gobierno Digital y Seguridad Digital contenidas en la Dimensión Gestión con valores para Resultados</t>
  </si>
  <si>
    <t>%</t>
  </si>
  <si>
    <t>Trimestral</t>
  </si>
  <si>
    <t>Herramienta de Autodiagnóstico de la Política de Gobierno Digital</t>
  </si>
  <si>
    <t>INCUMPLIDA SIN JUSTIFICACIÓN</t>
  </si>
  <si>
    <t>Semestral</t>
  </si>
  <si>
    <t xml:space="preserve">Instrumento de evaluación del Modelo de Seguridad y Privacidad de la Información - MSPI </t>
  </si>
  <si>
    <t>Adquirir productos de software (licenciamiento) a cargo de gestión tecnológica.</t>
  </si>
  <si>
    <t xml:space="preserve">(No de productos de software instalados /No de productos de software adquiridos) * 100% </t>
  </si>
  <si>
    <t xml:space="preserve">Plan de compras - Contrato - Ingreso al almacén  </t>
  </si>
  <si>
    <t>Adquirir e implementar bienes y/o servicios tecnológicos  a cargo de gestión tecnológica.</t>
  </si>
  <si>
    <t xml:space="preserve">(No de bienes y/o servicios tecnológicos adquiridos e implementados durante el periodo de medición / No de bienes y/o servicios tecnológicos proyectados en la vigencia) * 100% </t>
  </si>
  <si>
    <t xml:space="preserve">Plan de compras - Contrato - Ingreso al almacén </t>
  </si>
  <si>
    <t>Gestionar y cerrar los requerimientos tecnológicos de mesa de ayuda que requieran las diferentes áreas de la entidad</t>
  </si>
  <si>
    <t xml:space="preserve">Porcentaje de requerimientos tecnológicos de mesa de ayuda atendidos </t>
  </si>
  <si>
    <t>(No. de requerimientos tecnológicos de mesa de ayuda atendidos / No. de requerimientos tecnológicos de mesa de ayuda solicitados) * 100%</t>
  </si>
  <si>
    <t>Mensual</t>
  </si>
  <si>
    <t xml:space="preserve">Reporte de Requerimientos Mesa de Ayuda </t>
  </si>
  <si>
    <t xml:space="preserve"> CUMPLIDA CON OBSERVACIÓN Y/O RECOMENDACIÓN</t>
  </si>
  <si>
    <t>Ejecutar el plan de mantenimiento a la infraestructura tecnológica de la SDMujer</t>
  </si>
  <si>
    <t>Porcentaje de ejecución del plan de mantenimiento de la infraestructura tecnológica</t>
  </si>
  <si>
    <t>(No de mantenimientos realizados durante el periodo de medición / No de mantenimientos proyectados) /100%</t>
  </si>
  <si>
    <t xml:space="preserve">Plan de mantenimiento, informes de plan de mantenimiento. </t>
  </si>
  <si>
    <t>Ejecutar el plan de mantenimiento de los sistemas de información de la SDMujer</t>
  </si>
  <si>
    <t xml:space="preserve">Porcentaje de ejecución del plan de mantenimiento de los sistemas de información </t>
  </si>
  <si>
    <t>Plan de mantenimiento de sistemas de información, informes de proveedores de servicios.</t>
  </si>
  <si>
    <t>Atender los requerimientos de desarrollo aprobados para la automatización de los procesos de las diferentes áreas de la entidad.</t>
  </si>
  <si>
    <t>Porcentaje de requerimientos de desarrollo aprobados y atendidos</t>
  </si>
  <si>
    <t>(No de requerimientos de desarrollo atendidos / No. de requerimientos de desarrollo aprobados)/ 100%</t>
  </si>
  <si>
    <t xml:space="preserve">Requerimientos Mesa de Ayuda 
Plan de automatización de procesos 
Acta de recibo a satisfacción de sistemas de información
</t>
  </si>
  <si>
    <t xml:space="preserve">Oficina Asesora de Planeación - Planeación y Gestión </t>
  </si>
  <si>
    <t>Implementar buenas prácticas de gestión en la Secretaría Distrital de la Mujer.</t>
  </si>
  <si>
    <t>Orientar y asesorar de manera articulada y oportuna a los proceso de la Secretaria Distrital de la Mujer, en la implementación y sostenibilidad del Modelo Integrado de Planeación y Gestión – MIPG, de acuerdo con los lineamientos y normatividad vigente, con el fin de lograr los objetivos y metas propuestas por la Entidad</t>
  </si>
  <si>
    <t xml:space="preserve">Soportar el 100% en la implementación del Modelo Integrado de Planeación y Gestión </t>
  </si>
  <si>
    <t>Porcentaje de ejecución al Plan de Adecuación y Sostenibilidad del MIPG</t>
  </si>
  <si>
    <t>(No. acciones ejecutadas del plan de adecuación y sostenibilidad de MIPG durante el periodo de medición / No. de acciones totales del plan de adecuación y sostenibilidad de MIPG)*100</t>
  </si>
  <si>
    <t>Efectuar el 100% de los acompañamientos a los procesos  que lo requieran para la formulación de planes de mejoramiento derivados de las auditorias internas y externas.</t>
  </si>
  <si>
    <t xml:space="preserve">((No. de solicitudes de acompañamiento a la formulación de planes de mejoramiento atendidos / No. Total de solicitudes de acompañamiento recibidas)*100) </t>
  </si>
  <si>
    <r>
      <t>Correos electrónicos y/o evidencias de reuniones</t>
    </r>
    <r>
      <rPr>
        <b/>
        <sz val="11"/>
        <color indexed="8"/>
        <rFont val="Times New Roman"/>
        <family val="1"/>
      </rPr>
      <t xml:space="preserve">(actas) </t>
    </r>
  </si>
  <si>
    <t xml:space="preserve">De acuerdo con la revisión realizada por la OCI, se observo que el proceso reporto las matrices de seguimiento al Plan de Acción del proyecto de inversión 7662 durante la vigencia 2022, en las que se manifestó en los cuatro trimestres haber atendido el 100% de las solicitudes de asesoría, entrenamiento, asignación de usuarios y permisos, y acompañamiento en la revisión, actualización, cargue y gestión de las oportunidades de mejora y planes de mejora en LUCHA, así como de las solicitudes de actualización, eliminación y revisión documental.
Ahora bien, como soportes para la verificación del cumplimiento de las acciones anteriormente reportadas, el proceso hizo entrega efectiva de 12 carpetas denominadas como PROCESOS numeradas del 1 al 11, las cuales contienen soportes tales como correos electrónicos de los acompañamientos realizados por parte del proceso relacionados con actualización de documentos, solicitudes de las dependencias en cuanto a modificaciones de formatos, procedimientos, entre otros; adicionalmente fueron aportados pantallazos del cargue de documentos en el aplicativo LUCHA bien sea por elaboración o actualización, mesas de trabajo (pantallazo de reuniones), correcciones, ajustes realizados en el aplicativo, entre otros. </t>
  </si>
  <si>
    <t>Ejecutar el 100% del Plan Institucional de Gestión Ambiental - PIGA 2022</t>
  </si>
  <si>
    <t>Porcentaje de ejecución del Plan Institucional de Gestión Ambiental - PIGA 2022</t>
  </si>
  <si>
    <t>(No. de actividades ejecutadas del Plan de Acción del PIGA durante el periodo de medición / No. de actividades programadas del Plan de Acción del PIGA) * 100</t>
  </si>
  <si>
    <t xml:space="preserve">Correos electrónicos y/o evidencias de reuniones, comunicaciones internas, externas y/o informes  </t>
  </si>
  <si>
    <t>Las acciones realizadas por el proceso en el marco de la ejecución del PIGA.</t>
  </si>
  <si>
    <t>Revisar y actualizar el 100% de los documentos asociados a los riesgos de la entidad, de acuerdo con los lineamientos vigentes</t>
  </si>
  <si>
    <t xml:space="preserve">Porcentaje de documentos actualización asociados a riesgos </t>
  </si>
  <si>
    <t>(No. de documentos asociados a riesgos actualizados / No. de documentos asociados a riesgos a actualizar) * 100</t>
  </si>
  <si>
    <r>
      <t xml:space="preserve">Correos electrónicos y/o evidencias de reuniones - </t>
    </r>
    <r>
      <rPr>
        <b/>
        <sz val="11"/>
        <rFont val="Times New Roman"/>
        <family val="1"/>
      </rPr>
      <t>actas</t>
    </r>
  </si>
  <si>
    <t xml:space="preserve">La actualización de documentos como: Política de Administración del Riesgo con cód. PG-PLT-1,  Guía de Riesgos de Gestión PG-GU-3, Procedimiento Administración de Riesgos de Gestión y Corrupción, así como el seguimiento y acompañamiento a la gestión de todos los procesos de la Entidad. </t>
  </si>
  <si>
    <t>Mantener actualizada al 100% la información que se debe publicar en el Botón de transparencia de acuerdo con la normatividad vigente</t>
  </si>
  <si>
    <t>Porcentaje de información actualizada en el Botón de transparencia</t>
  </si>
  <si>
    <t>(No. de informes publicados en el período de medición / No. de informes a publicar en el periodo de medición)* 100</t>
  </si>
  <si>
    <t>Matriz de seguimiento que refleje la actualización de información en el botón de transparencia en cada numeral y dependencia responsable.</t>
  </si>
  <si>
    <t>Oficina Control Disciplinario Interno - Gestión Disciplinaria</t>
  </si>
  <si>
    <t>Ejercer la función disciplinaria al interior de la SDMujer en la primera instancia - etapa de Instrucción, conforme a lo establecido en la ley, a través de la investigación de conductas que puedan constituir faltas disciplinarias por parte de servidoras (es) y ex servidoras (es) públicas (os), así como por particulares que ejerzan funciones públicas, garantizando la efectividad de la búsqueda de la verdad material, el cumplimiento de los derechos y garantías debidos a las personas que en él intervienen, e implementando estrategias que conlleven a la prevención de la falta disciplinaria.</t>
  </si>
  <si>
    <t>Realizar dos (2) jornadas de trabajo con las servidoras y servidores de la SDMujer sobre el cumplimiento de los deberes funcionales y la responsabilidad desde el punto de vista disciplinario y fiscal, con el fin afianzar los principios de transparencia, prevención y lucha contra la corrupción.</t>
  </si>
  <si>
    <t>Numero de  jornadas de trabajo con las servidoras y servidores de la SDMujer</t>
  </si>
  <si>
    <t>Jornadas</t>
  </si>
  <si>
    <t xml:space="preserve">Listado de asistencia </t>
  </si>
  <si>
    <t>La ejecución de más de dos (2) jornadas de trabajo programadas para las servidoras y servidores de la SDMujer sobre el cumplimiento de los deberes funcionales y la responsabilidad desde el punto de vista disciplinario y fiscal, lo cual permite fomentar los principios de transparencia, prevención y lucha contra la corrupción en la Entidad.</t>
  </si>
  <si>
    <t xml:space="preserve">Expedir cincuenta (50) decisiones de fondo dentro de los procesos disciplinarios iniciados en 2016, 2017, 2018, 2019, 2020, 2021 y 2022 </t>
  </si>
  <si>
    <t xml:space="preserve">Numero de autos proferidos </t>
  </si>
  <si>
    <t xml:space="preserve">Autos </t>
  </si>
  <si>
    <t xml:space="preserve">Con ocasión a la gestión realizada durante la vigencia 2022 y los lineamientos normativos que empezaron a regir a partir de la Ley 2094 de 2021, la OCDI logró superar la meta de expedir cincuenta (50) decisiones de fondo de los procesos disciplinarios iniciados a partir de las vigencias 2016, 2017, 2018, 2019, 2020, 2021 y 2022, en un 58% adicional, representando con ello, la celeridad y oportunidad en la resolución de los procesos disciplinarios de la SDMujer.  </t>
  </si>
  <si>
    <t>Numero de jornadas de sensibilización</t>
  </si>
  <si>
    <t>Informe bimestral de las diferentes jornadas adelantadas por la OCDI SDMujer</t>
  </si>
  <si>
    <t>Bimestral</t>
  </si>
  <si>
    <t xml:space="preserve">Llevar a cabo una semana de la Oficina de Control Interno Disciplinario </t>
  </si>
  <si>
    <t xml:space="preserve">Semana de la Oficina de Control Interno Disciplinario </t>
  </si>
  <si>
    <t xml:space="preserve">Jornada de la semana de la Oficina de Control Interno Disciplinario </t>
  </si>
  <si>
    <t xml:space="preserve">Anual </t>
  </si>
  <si>
    <t>Oficina Asesora Jurídica - Gestión Jurídica</t>
  </si>
  <si>
    <t>Determinar los lineamientos jurídicos que se requieran en la Entidad, brindando asesoría, trámite a los requerimientos, defensa judicial, prevención del daño antijurídico de acuerdo con la normativa vigente, funciones asignadas a la Oficina Asesora Jurídica y lineamientos adoptados por la Secretaria Jurídica Distrital en el marco del modelo de Gestión Jurídica Pública (Decreto Distrital 430 de 2018)</t>
  </si>
  <si>
    <t xml:space="preserve"> Actividad 1: Expedir los conceptos jurídicos requeridos en el marco de la gestión institucional para crear unidad de criterio en la interpretación, aplicación e implementación de las disposiciones normativas y responder los derechos de petición a que hubiere lugar en ejercicio de sus funciones.</t>
  </si>
  <si>
    <t>Porcentaje de conceptos jurídicos emitidos y/o derechos de petición, atendidos</t>
  </si>
  <si>
    <t>(No. de conceptos jurídicos emitidos y/o derechos de petición atendidos / No. de conceptos jurídicos emitidos y/o derechos de petición requeridos)*100</t>
  </si>
  <si>
    <t>Conceptos jurídicos - respuestas a derechos de petición</t>
  </si>
  <si>
    <t xml:space="preserve">De acuerdo con la revisión realizada por la OCI, el proceso reporto las matrices de seguimiento al Plan de Acción 7662 durante la vigencia 2022, en el que manifestó haber recibido y tramitado para la vigencia 2022 un total 475 conceptos y/o peticiones relacionadas con peticiones de Concejales, Entes de Control y solicitud de información de particulares. Es importante precisar que de una solicitud de concepto o derecho de petición se pueden generar varios radicados de salida, los cuales se contabilizan dentro de un sólo trámite de respuesta. 
Ahora bien, como soportes para la verificación del cumplimiento de las acciones anteriormente reportadas, el proceso hizo entrega de 12 carpetas de enero a diciembre 2022 que contienen las respuestas a las solicitudes de conceptos o derechos de petición presentados ante la SDMujer. </t>
  </si>
  <si>
    <t>Actividad 2: Proyectar, analizar  y conceptuar acerca de la viabilidad jurídica de los proyectos de ley, de acuerdo y demás actos administrativos</t>
  </si>
  <si>
    <t>Porcentaje de proyectos de ley y/o de Acuerdo y Actos administrativos analizados</t>
  </si>
  <si>
    <t xml:space="preserve">(No. de proyectos de ley y/o de Acuerdos, conceptuados /No. Proyectos de ley y/o de acuerdo, requeridos)*100*porcentaje de ponderación del periodo </t>
  </si>
  <si>
    <t>Comentarios a Proyectos de ley y/o acuerdo</t>
  </si>
  <si>
    <t>Actividad 3:Ejercer y orientar la defensa judicial de la Secretaría, representándola judicial y extrajudicialmente en los procesos y demás acciones legales que se instauren en su contra o que esta deba promover de conformidad con los lineamientos legales.</t>
  </si>
  <si>
    <t>(No. de actuaciones y respuestas realizadas en el marco del ejercicio de la defensa y representación judicial de la entidad, atendidos /No. de actuaciones en el marco de la representación judicial, requeridos)*100</t>
  </si>
  <si>
    <t>Actividad 4: Estudiar y proyectar las providencias y fallos que deba proferir la (el) Secretaria (o) en segunda instancia en los procesos disciplinarios contra las servidoras y servidores públicos de la Entidad.</t>
  </si>
  <si>
    <t>Porcentaje de fallos en segunda instancia sustanciados</t>
  </si>
  <si>
    <t>(No. de fallos en segunda instancia, sustanciados / No. de fallos en segunda instancia, solicitados)*100</t>
  </si>
  <si>
    <t>Actos administrativos de  segunda instancia</t>
  </si>
  <si>
    <t>Actividad 5: Efectuar la revisión y ajuste desde la competencia normativa  y consolidación de las respuestas a Proposiciones</t>
  </si>
  <si>
    <t>Porcentaje de proposiciones con respuestas consolidadas</t>
  </si>
  <si>
    <t>(No. de proposiciones atendidas /No. de proposiciones recibidas)*100</t>
  </si>
  <si>
    <t>Respuesta a Proposiciones</t>
  </si>
  <si>
    <t>Actividad 6: Analizar y emitir conceptos de los casos que le sean asignados a la OAJ en el marco del Comité de Enlaces de la Estrategia Justicia de Género</t>
  </si>
  <si>
    <t>Porcentaje de casos asignados a la OAJ en el marco del Comité de Enlaces de Justicia de género analizados</t>
  </si>
  <si>
    <t>(No. de casos estudiados  / No. de casos asignados a la OAJ en el marco del Comité de Enlaces de Justicia de Género )*100</t>
  </si>
  <si>
    <t>Acta de Asistencia al Comité - Casos analizados por la OAJ</t>
  </si>
  <si>
    <t>Actividad 7:Ejercer la Secretaría Técnica para apoyar la labor del Comité de Conciliación de la Entidad.</t>
  </si>
  <si>
    <t>Sesiones realizadas del Comité de Conciliación de conformidad con el marco legal.</t>
  </si>
  <si>
    <t>(No. de sesiones del Comité de Conciliación realizadas en el periodo de medición / No. de sesiones del Comité programadas para la vigencia)*100</t>
  </si>
  <si>
    <t>Actas del Comité de Conciliación</t>
  </si>
  <si>
    <t>Dirección de Contratación - Gestión Contractual</t>
  </si>
  <si>
    <t xml:space="preserve">Desarrollar las actividades de contratación de la SDMujer de acuerdo con las disposiciones legales vigentes y bajo la observancia de los principios de transparencia, economía, responsabilidad y demás previstos en la Constitución Política, el Estatuto General de Contratación de la Administración Pública – EGCAP y demás normas concordante y aplicables a la función pública. </t>
  </si>
  <si>
    <t>Desarrollo del 100% de los procesos radicados en la Dirección de Contratación, que cumplan con todos los requisitos definidos en la normativa vigente.</t>
  </si>
  <si>
    <t xml:space="preserve">Porcentaje de estudios previos (procesos precontractuales) revisados </t>
  </si>
  <si>
    <t>(No. de estudios previos revisados en el periodo de medición / No. de estudios  previos recibidos en el periodo de medición)</t>
  </si>
  <si>
    <t>Estudios previos recibidos para revisión 
Estudios previos revisados remitidos al área solicitante</t>
  </si>
  <si>
    <t>Porcentaje de contratos firmados y legalizados</t>
  </si>
  <si>
    <t>(No. de contratos firmados y legalizados / No. de solicitudes de contratación recibidas)*100 (peso porcentual del periodo)</t>
  </si>
  <si>
    <r>
      <t xml:space="preserve">Minutas (Secop II) de los Contratos Electrónicos y Minutas (Secop I) cuando aplique
</t>
    </r>
    <r>
      <rPr>
        <sz val="11"/>
        <color indexed="10"/>
        <rFont val="Times New Roman"/>
        <family val="1"/>
      </rPr>
      <t>Actas de inicio?</t>
    </r>
  </si>
  <si>
    <t xml:space="preserve">La Dirección de Contratación en cumplimiento de los requisitos técnicos y legales, elaboró las minutas durante la vigencia 2022 que fueron solicitadas por las dependencias de la Entidad. </t>
  </si>
  <si>
    <t>Porcentaje de procesos con pliegos de condiciones elaborados y publicados</t>
  </si>
  <si>
    <t xml:space="preserve">Solicitudes de contratación radicadas
Pliegos publicados en SECOP </t>
  </si>
  <si>
    <t xml:space="preserve">La Dirección de Contratación en cumplimiento de los requisitos técnicos y legales, elaboró los pliegos de condiciones durante la vigencia 2022 que fueron solicitados por las dependencias de la Entidad. </t>
  </si>
  <si>
    <t>Porcentaje de informes de seguimiento al PAABS elaborados y presentados</t>
  </si>
  <si>
    <t>(Numero de informes de seguimiento al PAABS elaborados y presentados en el periodo de medición/ Numero total de informes de seguimiento al PAABS a elaborar en la vigencia) * 100</t>
  </si>
  <si>
    <t>Informes de seguimiento al PAABS
Correos electrónicos 
Actas de reuniones de seguimiento.</t>
  </si>
  <si>
    <t xml:space="preserve">Porcentaje de respuestas a requerimientos emitidas. </t>
  </si>
  <si>
    <t>(No. De respuestas a requerimientos emitidas o expedidas / No. de requerimientos recibidos)*100 (peso porcentual del periodo)</t>
  </si>
  <si>
    <t xml:space="preserve">Correos, oficios o memorandos con respuestas emitidas
</t>
  </si>
  <si>
    <t>Porcentaje de capacitaciones y/o socializaciones sobre procesos de contratación realizadas</t>
  </si>
  <si>
    <t>(Número de capacitaciones y/o sensibilizaciones realizadas en el periodo de medición/4)*100</t>
  </si>
  <si>
    <t>Actas
Grabaciones  
Listados de asistencia</t>
  </si>
  <si>
    <t>Porcentaje de contratos y/o convenios liquidados</t>
  </si>
  <si>
    <t>Solicitudes de liquidación liquidadas
Actas de liquidación realizadas y publicadas en SECOP</t>
  </si>
  <si>
    <t>Porcentaje de alertas generadas de estado y fecha límite para trámite de liquidación de contratos y/o convenios</t>
  </si>
  <si>
    <t>(No. de alertas generadas / No. de alertas identificadas)</t>
  </si>
  <si>
    <t xml:space="preserve">Trimestral </t>
  </si>
  <si>
    <t>Memorandos y/o correos remitidos a las dependencias.</t>
  </si>
  <si>
    <t>Dirección de Talento Humano - Gestión de Talento Humano</t>
  </si>
  <si>
    <t>Gestionar el talento humano de la Secretaria Distrital de la Mujer, desarrollando acciones que propendan por su bienestar, fortalecimiento continuo de competencias, mejoramiento del clima organizacional, integridad y promoción de la seguridad y la salud en el trabajo, con el propósito de tener servidoras y servidores públicos íntegros y comprometidos con el cumplimiento y alcance de la misión y objetivos de la Entidad.</t>
  </si>
  <si>
    <t>Formular, ejecutar y evaluar el Plan de Bienestar Social, Estímulos e Incentivos en la Entidad, para la vigencia 2022.</t>
  </si>
  <si>
    <t>Porcentaje de actividades del Plan de Bienestar Social, Estímulos e Incentivos ejecutadas</t>
  </si>
  <si>
    <t>(No de actividades ejecutadas en el Plan de Bienestar durante el periodo de medición / No de actividades programadas del Plan de Bienestar) *100</t>
  </si>
  <si>
    <t xml:space="preserve">La gestión del proceso en cuanto a la formulación, desarrollo de actividades y cumplimiento del  Plan de Bienestar 2022, así como su evaluación superando lo programado para la vigencia 2022. </t>
  </si>
  <si>
    <t>Formular, ejecutar y evaluar el Plan Institucional de Formación y Capacitación de la Secretaría Distrital de la Mujer, para la vigencia 2022.</t>
  </si>
  <si>
    <t>Porcentaje de actividades previstas en el Plan Institucional de Formación y Capacitación ejecutadas</t>
  </si>
  <si>
    <t>(No de actividades ejecutadas en el Plan de Capacitación durante el periodo de medición/ No de actividades programadas en el Plan de Capacitación) *100</t>
  </si>
  <si>
    <t>Formular, ejecutar y evaluar el Plan de Trabajo Anual en Seguridad y Salud en el Trabajo, así como desarrollar el Sistema de Gestión de Seguridad y Salud en el Trabajo, de acuerdo a la normatividad legal vigente en la Secretaría Distrital de la Mujer, para la vigencia 2022.</t>
  </si>
  <si>
    <t>Porcentaje de las actividades previstas en el Plan de Trabajo Anual de Seguridad y Salud en el Trabajo ejecutadas</t>
  </si>
  <si>
    <t>(No de actividades ejecutadas en el Plan Anual en Seguridad y Salud en el Trabajo durante el periodo de medición / No de actividades programadas en el Plan Anual de Seguridad y Salud en el Trabajo) *100</t>
  </si>
  <si>
    <t xml:space="preserve">La gestión del proceso en cuanto a la formulación, desarrollo de actividades y cumplimiento el Plan de Trabajo Anual en Seguridad y Salud en el Trabajo, así como desarrolló el Sistema de Gestión de Seguridad y Salud en el Trabajo de la SDMujer, superando lo programado. </t>
  </si>
  <si>
    <t xml:space="preserve">Subsecretaria de Gestión Corporativa - Atención a la Ciudadanía </t>
  </si>
  <si>
    <t xml:space="preserve">Implementar la Política Pública Distrital de Servicio a la Ciudadanía en la Secretaria Distrital de la Mujer, así como gestionar las peticiones, quejas, reclamos y sugerencias (PQRS), denuncias, solicitudes y felicitaciones instauradas por la ciudadanía, mediante el desarrollo de las acciones orientadas a garantizar el acceso oportuno, eficaz, eficiente, digno, transparente e igualitario a los servicios que presta la entidad. </t>
  </si>
  <si>
    <t>Actualizar el 100% de la información relacionada al proceso de Atención a la Ciudadanía en plataformas virtuales (Portal Web Institucional y Guía de Trámites y Servicios de la Alcaldía Mayor de Bogotá D.C.).</t>
  </si>
  <si>
    <t>Porcentaje de actualizaciones de la información relacionada al proceso de Atención a la Ciudadanía en plataformas virtuales</t>
  </si>
  <si>
    <t>(No de actualizaciones desarrolladas en plataformas virtuales/No de actualizaciones programadas o solicitadas en plataformas virtuales)*100*(peso ponderado del periodo de medición)</t>
  </si>
  <si>
    <t>Evidencias de actualización de la Información relacionada al proceso de Atención a la Ciudadanía en plataformas virtuales</t>
  </si>
  <si>
    <t>Participar en Ferias de Servicio a la Ciudadanía, programadas por la Secretaría General de Bogotá D.C. u otras entidades distritales, y priorizadas por el proceso de Atención a la Ciudadanía.</t>
  </si>
  <si>
    <t>Porcentaje de ferias de servicio a la ciudadanía con participación de la SDMujer</t>
  </si>
  <si>
    <t>(No de ferias de servicio a la ciudadanía con participación de la SDMujer/No de ferias de servicio a la ciudadanía programadas o solicitadas)*100*porcentaje de ponderación del periodo</t>
  </si>
  <si>
    <t>Registros de participaciones en Ferias de Servicio a la Ciudadanía</t>
  </si>
  <si>
    <t>Desarrollar actividades para evaluar el cumplimiento de los aspectos de accesibilidad al medio físico en los puntos de atención a la ciudadanía.</t>
  </si>
  <si>
    <t xml:space="preserve">Desarrollo de actividades para evaluar el cumplimiento de los aspectos de accesibilidad al medio físico en los puntos de atención a la ciudadanía </t>
  </si>
  <si>
    <t>Número</t>
  </si>
  <si>
    <t>Número de informes de seguimiento</t>
  </si>
  <si>
    <t>Anual</t>
  </si>
  <si>
    <t xml:space="preserve">Informe de seguimiento al desarrollo de actividades para evaluar el cumplimiento de los aspectos de accesibilidad al medio físico en los puntos de atención a la ciudadanía </t>
  </si>
  <si>
    <t xml:space="preserve">Desarrollar mínimo 12 sensibilizaciones a servidoras/es y contratistas en temas de atención a la ciudadanía y gestión de peticiones ciudadanas. </t>
  </si>
  <si>
    <t>Número de sensibilizaciones a servidoras/es y contratistas en temas de atención a la ciudadanía y gestión de peticiones ciudadanas realizadas</t>
  </si>
  <si>
    <t>No de sensibilizaciones en temas de atención a la ciudadanía realizadas en el periodo de medición</t>
  </si>
  <si>
    <t>Evidencias del desarrollo de sensibilizaciones en temas de atención a la ciudadanía y gestión de peticiones ciudadanas</t>
  </si>
  <si>
    <t>Difundir mínimo 10 piezas comunicacionales para sensibilizar a las servidoras/es y contratistas en temas de atención a la ciudadanía y gestión de peticiones ciudadanas.</t>
  </si>
  <si>
    <t>Número de piezas comunicacionales para sensibilizar a las servidoras/es y contratistas en temas de atención a la ciudadanía y gestión de peticiones ciudadanas difundidas</t>
  </si>
  <si>
    <t>No de piezas de comunicación difundidas para sensibilizar a las servidoras/es y contratistas en temas de atención a la ciudadanía y gestión de peticiones ciudadanas en el periodo de medición</t>
  </si>
  <si>
    <t>Correos electrónicos
Boletinas</t>
  </si>
  <si>
    <t>Realizar el seguimiento y actualización a la documentación asociada al proceso de atención a la ciudadanía de acuerdo con la normatividad vigente.</t>
  </si>
  <si>
    <t>Porcentaje de avance en la ejecución de las actividades programadas para el seguimiento y actualización a la documentación del proceso de atención a la ciudadanía.</t>
  </si>
  <si>
    <t>(Número de actividades de seguimiento a la documentación realizadas en el periodo de medición/Número de actividades programadas o solicitadas de seguimiento a la documentación)*100</t>
  </si>
  <si>
    <t>Reportes de las actividades de seguimiento realizadas</t>
  </si>
  <si>
    <t xml:space="preserve">Se reconoce al proceso el orden, claridad, pertinencia y coherencia entre las evidencias descritas en las matrices de los POA como en las evidencias aportadas. </t>
  </si>
  <si>
    <t>Recibir, registrar, asignar y hacer seguimiento a la gestión de las peticiones ciudadanas (PQRS) y al manejo del Sistema Distrital para la Gestión de Peticiones Ciudadanas, Bogotá Te Escucha.</t>
  </si>
  <si>
    <t>Porcentaje de respuestas peticiones ciudadanas con respuesta oportuna de acuerdo con la normatividad vigente</t>
  </si>
  <si>
    <t>(No de peticiones ciudadanas atendidas oportunamente/No de peticiones ciudadana recibidas)</t>
  </si>
  <si>
    <t>Reportes de gestión de las peticiones ciudadanas (PQRS) en la Secretaría Distrital de la Mujer</t>
  </si>
  <si>
    <t>Participar en los espacios de articulación interinstitucional y promoción de la cooperación e intercambio de conocimientos en temas de atención a la ciudadanía de la Red Distrital de Quejas y Reclamos (Veeduría Distrital), Secretaría General de la Alcaldía Mayor de Bogotá, y otras entidades distritales y nacionales.</t>
  </si>
  <si>
    <t>Porcentaje de espacios de articulación interinstitucional y promoción de la cooperación e intercambio de conocimientos en temas de atención a la ciudadanía con participación de la SDMujer</t>
  </si>
  <si>
    <t>(Número de espacios de articulación interinstitucional con participación de la SDMujer en el periodo de medición/Número de espacios de articulación interinstitucional participaciones programados Red Distrital de Quejas y Reclamos (Veeduría Distrital), Secretaría General de la Alcaldía Mayor de Bogotá, y otras entidades distritales y nacionales.)</t>
  </si>
  <si>
    <t>Listados de asistencia</t>
  </si>
  <si>
    <t>Adoptar al 100% las sugerencias relacionadas con la emisión de respuestas y la operatividad del Sistema Distrital para la Gestión de Peticiones Ciudadanas, Bogotá Te Escucha, remitidas desde la Dirección Distrital de Calidad del Servicio de la Secretaría General de la Alcaldía Mayor de Bogotá.</t>
  </si>
  <si>
    <t>Reporte del seguimiento de la gestión realizada frente a las sugerencias de la Secretaría General de la Alcaldía Mayor de Bogotá relacionadas con la emisión de respuestas y la operatividad del Sistema Bogotá Te Escucha adoptadas</t>
  </si>
  <si>
    <t>No de Reporte del seguimiento de la gestión realizada frente a las sugerencias de la Secretaría General de la Alcaldía Mayor de Bogotá relacionadas con la emisión de respuestas y la operatividad del Sistema Bogotá Te Escucha adoptadas</t>
  </si>
  <si>
    <t xml:space="preserve">Reportes de seguimiento a las sugerencias recibidas </t>
  </si>
  <si>
    <t>Elaborar informes de seguimiento a la gestión de las peticiones ciudadanas y a la gestión del proceso de Atención a la Ciudadanía.</t>
  </si>
  <si>
    <t>Porcentaje de informes de seguimiento a la Atención a la Ciudadanía elaborados</t>
  </si>
  <si>
    <t>(No de informes de seguimiento a la Atención a la Ciudadanía elaborados/ No de informes de seguimiento a la Atención a la Ciudadanía programados para la vigencia)*100</t>
  </si>
  <si>
    <t xml:space="preserve">Informes de seguimiento </t>
  </si>
  <si>
    <t>Medir la satisfacción de la ciudadanía con respecto a la atención y retroalimentar sus resultados.</t>
  </si>
  <si>
    <t>Informes de medición de la satisfacción ciudadana con respecto a la atención de la SDMujer elaborados</t>
  </si>
  <si>
    <t>No de informes de medición de la satisfacción de la ciudadanía elaborados</t>
  </si>
  <si>
    <t xml:space="preserve">Dirección  Administrativa y Financiera - Gestión Documental </t>
  </si>
  <si>
    <t xml:space="preserve">Definir políticas y directrices para la planeación, producción, gestión y trámite, organización transferencia, disposición final de documentos, conservación, presentación a largo plazo y valoración documental de la documentación que produce la Secretaria Distrital de la Mujer bien sea en medio físico, electrónico, digital y/o híbrido. </t>
  </si>
  <si>
    <t>Archivos de la entidad organizados y transferidos, dispuestos para consulta</t>
  </si>
  <si>
    <t xml:space="preserve">Metros lineales de archivo transferido </t>
  </si>
  <si>
    <t xml:space="preserve">Metros lineales de archivo intervenido </t>
  </si>
  <si>
    <t>Sumatoria de metros lineales de archivo intervenido y dispuesto para transferencia primaria</t>
  </si>
  <si>
    <t>Reporte de seguimiento a la intervención</t>
  </si>
  <si>
    <t>INCUMPLIDA</t>
  </si>
  <si>
    <t>Instrumentos actualizados y publicados</t>
  </si>
  <si>
    <t>Sumatoria de instrumentos actualizados y publicados</t>
  </si>
  <si>
    <t>Instrumento actualizado y publicado</t>
  </si>
  <si>
    <t xml:space="preserve">Gestión Documental llevó a cabo el proceso de actualización de todas las TRD de la SDM, las cuales fueron remitidas al Archivo de Bogotá, para su correspondiente revisión, evaluación y convalidación de acuerdo con la normatividad. Así como la actualización de documentos que hacen parte de todo el proceso Documental. </t>
  </si>
  <si>
    <t>CUMPLIDA</t>
  </si>
  <si>
    <t>No de actividades realizadas de la tercera fase de conservación documental durante el periodo de medición / No de actividades previstas en el cronograma de la tercera fase de conservación documental</t>
  </si>
  <si>
    <t>Reporte de seguimiento a la actividad</t>
  </si>
  <si>
    <t>Porcentaje de implementación tercera fase de preservación a largo plazo</t>
  </si>
  <si>
    <t xml:space="preserve">No de actividades realizadas de la tercera fase de preservación a largo plazo durante el periodo de medición / No de actividades previstas en el cronograma de la tercera fase de preservación a largo plazo </t>
  </si>
  <si>
    <t>Asesora de Despacho - Comunicación Estratégica</t>
  </si>
  <si>
    <t>Desarrollar y fortalecer las estrategias de
divulgación pedagógica y de transformación
cultural sobre los derechos de las mujeres y
la información sobre la oferta de servicios
de la SDMujer, en Bogotá.</t>
  </si>
  <si>
    <t>Integrar en todos los lenguajes y canales la perspectiva de género, derechos y enfoque diferencial, a través de una comunicación incluyente, que contribuya a la construcción de una cultura no sexista.</t>
  </si>
  <si>
    <t>Construir y publicar información sobre la misionalidad, derechos de las mujeres, cultura no sexista y acciones desarrolladas por la SDMujer.</t>
  </si>
  <si>
    <t>Número de Publicaciones en medios institucionales</t>
  </si>
  <si>
    <t>Porcentaje</t>
  </si>
  <si>
    <t>Sumatoria de publicaciones en medios institucionales</t>
  </si>
  <si>
    <t xml:space="preserve">No reporta información </t>
  </si>
  <si>
    <t xml:space="preserve">Número de Notas de información de la SDMujer en medios de comunicación no institucionales </t>
  </si>
  <si>
    <t xml:space="preserve">Sumatoria de notas de información de la SDMujer en medios de comunicación no institucionales </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</si>
  <si>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</si>
  <si>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</si>
  <si>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</si>
  <si>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</si>
  <si>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</si>
  <si>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</si>
  <si>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</si>
  <si>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</si>
  <si>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</si>
  <si>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</si>
  <si>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</si>
  <si>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</si>
  <si>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</si>
  <si>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</si>
  <si>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</si>
  <si>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</si>
  <si>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</si>
  <si>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</si>
  <si>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</si>
  <si>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</si>
  <si>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 xml:space="preserve">Estado </t>
  </si>
  <si>
    <t xml:space="preserve">Características </t>
  </si>
  <si>
    <t xml:space="preserve">La meta y el indicador de medida fueron ejecutados al 100% de acuerdo con lo programado. </t>
  </si>
  <si>
    <t>La meta y el indicador de medida fueron ejecutados al 100% pero se identificaron observaciones</t>
  </si>
  <si>
    <t xml:space="preserve">La meta y el indicador no se cumplieron de acuerdo con lo programado y reportado por el proceso y en la herramienta de planeación no se evidenció justificación de los retrasos que impidieron su cumplimiento. </t>
  </si>
  <si>
    <t>INCUMPLIDA CON JUSTIFICACIÓN</t>
  </si>
  <si>
    <t xml:space="preserve">El proceso en la herramienta de planeación presento y reporto los retrasos que limitaron el cumplimiento de la meta y el indicador de acuerdo con lo programado.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</si>
  <si>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sobre el número de conceptos solicitados y respondidos e identificar una línea base sobre la cual se formule una meta medible. Por lo cual el porcentaje de avance se determino en un 100% de conformidad con los soportes aportados por el proceso.
</t>
  </si>
  <si>
    <t xml:space="preserve">La gestión del proceso en cuanto a la representación judicial que ejerce para la SDMujer. </t>
  </si>
  <si>
    <t>La Oficina Asesora Jurídica en el marco de la Estrategia Justicia de Género participó emitiendo conceptos y recomendaciones en los casos asignados el Comité de Enlaces.</t>
  </si>
  <si>
    <t xml:space="preserve">La ejecución de la secretaría técnica del Comité de Conciliación a cargo de la  Oficina Asesora Jurídica, convocando las sesiones ordinarias requeridas en cumplimiento de las disposiciones normativas.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</si>
  <si>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o  teniendo en cuenta en numero de sesiones que pueden ser convocadas en el marco del acto administrativo de conformación del comité de conciliación, que permita identificar una línea base sobre la cual se formule una meta medible. Por lo cual el porcentaje de avance se determino en un 100% de conformidad con los soportes aportados por el proceso.
</t>
  </si>
  <si>
    <t xml:space="preserve">La permanente actualización de información relacionada con el proceso de atención a la ciudadanía a través de los canales virtuales de la SDM y la Guía de trámites y Servicios de la Alcaldía Mayor de Bogotá.
Se destaca al proceso el orden, claridad y coherencia entre lo reportado en el instrumento de planeación POA y  las evidencias aportadas. </t>
  </si>
  <si>
    <t xml:space="preserve">Atención a la Ciudadanía durante la vigencia 2022 adelantó actividades que permitieron evaluar el cumplimiento de los aspectos de accesibilidad al medio físico en los puntos de atención y gestionar mejoras para la atención a la ciudadanía.
Se reconoce al proceso el orden, claridad, pertinencia y coherencia entre las evidencias descritas en las matrices de los POA como en las evidencias aportadas. </t>
  </si>
  <si>
    <t xml:space="preserve">En relación con las evidencias se recomienda aportar adicional a la lista de asistencia las presentaciones que permitan verificar el contenido de los temas tratados en la sensibilizaciones.
</t>
  </si>
  <si>
    <t>Se recomienda para próximas formulaciones revisar la fórmula del indicador, de tal forma que permita medir objetivamente el cumplimiento de la actividad en el que se pueda establecer el  número del parámetro del denominador  y  con base en ello, poder realizar la validación con las evidencias aportadas e identificar el porcentaje de avance de la meta. Frente a lo cual el avance de la presente meta se estableció con base en los documentos aportados por el proceso.</t>
  </si>
  <si>
    <r>
      <t xml:space="preserve">De acuerdo con la revisión realizada por la OCI, el proceso aportó las matrices de seguimiento al Plan de Acción 7662 durante la vigencia 2022, en las que manifestó haber realizado en los meses:
</t>
    </r>
    <r>
      <rPr>
        <i/>
        <sz val="11"/>
        <color theme="1"/>
        <rFont val="Times New Roman"/>
        <family val="1"/>
      </rPr>
      <t xml:space="preserve">ENERO: Durante el mes anterior (toda vez que la información estadística mensual, en este caso del mes de enero, nos es remitida por la Secretaría General, los primeros días del mes siguiente), se dio respuesta por parte de las diferentes dependencias de la Secretaría Distrital de la Mujer, dentro de los términos estipulados por la ley, a 152 peticiones recibidas a través de los distintos canales de atención dispuestos por la Secretaría Distrital de la Mujer y por traslado en el Sistema Distrital para la Gestión de Peticiones Ciudadanas - Bogotá te escucha.
FEBRERO: durante el mes anterior (enero) se registraron 169 peticiones y se realizó el cierre de 148 peticiones, ambas recibidas a través de los distintos canales de atención dispuestos por la Secretaría Distrital de la Mujer y por traslado en el Sistema Distrital para la Gestión de Peticiones Ciudadanas - Bogotá te escucha.
MARZO: durante el mes anterior (febrero) se registraron 201 peticiones y se realizó el cierre de 168 peticiones, ambas recibidas a través de los distintos canales de atención dispuestos por la Secretaría Distrital de la Mujer y por traslado en el Sistema Distrital para la Gestión de Peticiones Ciudadanas - Bogotá te escucha.
ABRIL: durante el mes anterior (marzo) se registraron 246 peticiones y se realizó el cierre de 220 peticiones, todas ellas recibidas a través de los distintos canales de atención dispuestos por la Secretaría Distrital de la Mujer y por traslado en el Sistema Distrital para la Gestión de Peticiones Ciudadanas - Bogotá te escucha.
MAYO: durante el mes anterior (abril) se registraron 201 peticiones y se realizó el cierre de 234 peticiones (46 del mismo mes y 188 correspondientes al mes anterior), todas ellas recibidas a través de los distintos canales de atención dispuestos por la Secretaría Distrital de la Mujer y por traslado en el Sistema Distrital para la Gestión de Peticiones Ciudadanas - Bogotá te escucha.
JUNIO: durante el mes anterior (mayo) se registraron 312 peticiones y se realizó el cierre de 230 peticiones (77 del mismo mes y 153 correspondientes al mes anterior), todas ellas recibidas a través de los distintos canales de atención dispuestos por la Secretaría Distrital de la Mujer y por traslado en el Sistema Distrital para la Gestión de Peticiones Ciudadanas - Bogotá te escucha. 
JULIO: durante el mes anterior (junio) se registraron 299 peticiones y se realizó el cierre de 455 peticiones (176 del mismo mes y 279 correspondientes al mes anterior), todas ellas recibidas a través de los distintos canales de atención dispuestos por la Secretaría Distrital de la Mujer y por traslado en el Sistema Distrital para la Gestión de Peticiones Ciudadanas - Bogotá te escucha.
AGOSTO: durante el mes anterior (julio) se registraron 168 peticiones y se realizó el cierre de 218 peticiones (108 del mismo mes y 110 correspondientes al mes anterior), todas ellas recibidas a través de los distintos canales de atención dispuestos por la Secretaría Distrital de la Mujer y por traslado en el Sistema Distrital para la Gestión de Peticiones Ciudadanas - Bogotá te escucha.
SEPTIEMBRE: durante el mes anterior (agosto) se registraron 234 peticiones y se realizó el cierre de 212 peticiones (137 del mismo mes y 75 correspondientes al mes anterior), todas ellas recibidas a través de los distintos canales de atención dispuestos por la Secretaría Distrital de la Mujer y por traslado en el Sistema Distrital para la Gestión de Peticiones Ciudadanas - Bogotá te escucha.
OCTUBRE: durante el mes anterior (septiembre) se registraron 239 peticiones y se realizó el cierre de 265 peticiones (150 del mismo mes y 115 correspondientes al mes anterior), todas ellas recibidas a través de los distintos canales de atención dispuestos por la Secretaría Distrital de la Mujer y por traslado en el Sistema Distrital para la Gestión de Peticiones Ciudadanas - Bogotá te escucha.
NOVIEMBRE: durante el mes anterior (octubre) se registraron 168 peticiones y se realizó el cierre de 181 peticiones (85 del mismo mes y 96 correspondientes al mes anterior), todas ellas recibidas a través de los distintos canales de atención dispuestos por la Secretaría Distrital de la Mujer y por traslado en el Sistema Distrital para la Gestión de Peticiones Ciudadanas - Bogotá te escucha.
DICIEMBRE: durante el mes anterior (noviembre) se registraron 257 peticiones y se realizó el cierre de 193 peticiones (107 del mismo mes y 86 correspondientes al mes anterior), todas ellas recibidas a través de los distintos canales de atención dispuestos por la Secretaría Distrital de la Mujer y por traslado en el Sistema Distrital para la Gestión de Peticiones Ciudadanas - Bogotá te escucha.
</t>
    </r>
    <r>
      <rPr>
        <sz val="11"/>
        <color theme="1"/>
        <rFont val="Times New Roman"/>
        <family val="1"/>
      </rPr>
      <t xml:space="preserve">
Ahora bien, como soportes para la verificación del cumplimiento de las acciones anteriormente reportadas, el proceso hizo entrega de 12 matrices de excel correspondiente a los reportes mensuales de los PQRS recibidos a través del Sistema Bogotá te Escucha,  adicionalmente contiene hojas con tablas dinámicas que contienen los canales de interacción, tipología, traslados, entre otras categorías. </t>
    </r>
  </si>
  <si>
    <t xml:space="preserve">Se observa que la meta está relacionada con la función propia del proceso, por lo tanto, es necesario aterrizar para la próxima vigencia una meta medible que signifique un avance o logro dentro de los objetivos estratégicos de la SDM y del proceso. Al respecto el avance de la meta se establece con base en los reportes del Sistema Bogotá te Escucha aportados por el proceso. 
Por otra parte, con ocasión de las evidencias si bien se cuenta con  los soportes que permiten conocer las estadísticas de las peticiones recibidas por mes, no es claro identificar si las respuestas emitidas surtieron dentro de los tiempos establecidos por ley (oportunidad), se infiere que la hoja que contiene tablas dinámicas referenciada como tiempo promedio hace alusión a la oportunidad de las respuestas, adicionalmente no es claro entender como el proceso da cumplimiento a la actividad planteada  "registrar, asignar y hacer seguimiento a la gestión de las peticiones", toda vez que en la  descripción cualitativa del avance consignada en el POA tampoco hace claridad de esos aspectos. 
Por lo anterior, se recomienda analizar y establecer el medio de verificación que el proceso considere más idóneo para dar cuenta no solo del indicador formulado si no además de la actividad asociada a la meta, con el propósito de que exista articulación entre lo formulado y las evidencias que dan cuenta de ello. Asimismo que la descripción cualitativa del avance sea clara y sirva de guía para entender los soportes que son aportados para la actividad. </t>
  </si>
  <si>
    <t xml:space="preserve">La participación del proceso en estos  espacios interinstitucionales que le permiten intercambiar conocimientos en temas relacionados a su gestión, contribuyendo a mejorar su gestión e implementación de las normas relativas a su función.
Se reconoce al proceso el orden, claridad, pertinencia y coherencia entre las evidencias descritas en las matrices de los POA como en las evidencias aportadas. </t>
  </si>
  <si>
    <t>De acuerdo con la revisión realizada por la OCI, el proceso reporto las matrices de seguimiento al Plan de Acción 7662 durante la vigencia 2022, en las que manifestó haber realizado en los meses de enero a diciembre, el informe mensual de seguimiento de PQRS y atención a la ciudadanía, el cual se encuentra publicado en la página web de la SDMujer, en el menú ""Atención y Servicios a la Ciudadanía"", en la siguiente ruta:
https://www.sdmujer.gov.co/ley-de-transparencia-y-acceso-a-la-informacion-publica/instrumentos-de-gestion-de-informacion-publica/informe-de-peticiones-quejas-reclamos-denuncias-y-solicitudes-de-acceso-a-la-informacion"
En este sentido, como soportes para la verificación del cumplimiento de las acciones anteriormente reportadas, el proceso hizo entrega de 4 archivos trimestrales que contienen:
a. PRIMER TRIMESTRE: Informe de Gestión de PQRS de los meses diciembre de 2021, enero y febrero de 2022, cada uno reportado de manera independiente. b. SEGUNDO TRIMESTRE:  Informe de Gestión de PQRS de los meses marzo, abril y mayo de 2022, cada uno reportado de manera independiente.
c. TERCER TRIMESTRE:  Informe de Gestión de PQRS de los meses de junio, julio y agosto de 2022, cada uno reportado de manera independiente. 
d. CUARTO TRIMESTRE:  Informe de Gestión de PQRS de los meses septiembre, octubre y noviembre de 2022, cada uno reportado de manera independiente.
 Dichos informes contienen el seguimiento a la gestión de PQRS conformado por el  total de peticiones recibidas, peticiones verbales, canales de atención, tipo de petición,  tiempo promedio de respuesta, traslados por competencias, entre otros. Por lo cual se observa el cumplimiento de la meta e indicador en un 100%</t>
  </si>
  <si>
    <t xml:space="preserve">De acuerdo con la revisión realizada por la OCI, el proceso reporto las matrices de seguimiento al Plan de Acción 7662 durante la vigencia 2022, en las que manifestó haber realizado en el mes de julio y diciembre el envío masivo de la encuesta de satisfacción de servicios y estrategias de la SDMujer, así como la respectiva medición e informe de resultados.
Ahora bien, como soportes para la verificación del cumplimiento de las acciones anteriormente reportadas, el proceso hizo entrega de 2 archivos semestrales que contienen el Informe de resultados encuesta de satisfacción de servicios y estrategias SDMujer - Primer semestre - 2022 y el Informe de resultados encuesta de satisfacción de servicios y estrategias SDMujer - Segundo semestre - 2022, cuyo contenido presenta la tabulación de los resultados de las encuestas aplicadas en dichos periodos y conclusiones generales. </t>
  </si>
  <si>
    <t xml:space="preserve">La Dirección de Contratación realizó la revisión los estudios previos solicitados por las dependencias durante la vigencia 2022, de acuerdo con los preceptos legales. </t>
  </si>
  <si>
    <t xml:space="preserve">La Dirección de Contratación realizó capacitaciones y/o socializaciones sobre los procesos de contratación que fortalecen la gestión en temas contractuales en la Entidad. </t>
  </si>
  <si>
    <t xml:space="preserve">De las evidencias aportadas se evidenciaron las siguientes situaciones:
a. Las carpetas denominadas como Julio y octubre no contienen información
b. El soporte correspondiente a la capacitación de análisis de sector se encuentra repetido en la carpeta del mes de mayo y junio. 
c. Para la capacitación de liquidación de contratos (28 de noviembre), se aporto un documento denominado grabación el cual en su contenido corresponde a un correo electrónico de remisión del link de grabación más no la grabación como tal, por lo que se recomienda nombrar los documentos acorde con su contenido. 
d. No hay integralidad de los soportes aportados en cuanto a las capacitaciones, toda vez que en algunos fueron aportados solo listado de asistencia, en otros solo correo de invitación o solo pantallazo de la reunión.  
e. No fueron aportadas las actas de las capacitaciones en virtud de los medios de verificación establecido en el instrumento de planeación. 
Dado lo anterior, se recomienda analizar y establecer medidas tendientes a la documentación de las actividades que son desarrolladas en el marco del indicador formulados, con el propósito que reflejen la gestión del proceso y que sean acordes a la información consignada en los instrumentos de planeación.  
</t>
  </si>
  <si>
    <r>
      <t>Se observa que si bien, la presente meta apunta a cumplir con los objetivos del proceso, la descripción de la medición plasmados en el POA, no cuentan con una línea base o parámetro de medida en el denominador que permita determinar con claridad el avance de la meta y del indicar. En este sentido se recomienda realizar análisis sobre los datos históricos de vigencias anteriores e identificar una línea base sobre la cual se formulen indicadores medibles.</t>
    </r>
    <r>
      <rPr>
        <sz val="11"/>
        <color rgb="FFFF0000"/>
        <rFont val="Times New Roman"/>
        <family val="1"/>
      </rPr>
      <t xml:space="preserve"> </t>
    </r>
    <r>
      <rPr>
        <sz val="11"/>
        <color theme="1"/>
        <rFont val="Times New Roman"/>
        <family val="1"/>
      </rPr>
      <t xml:space="preserve">
En  lo que respecta a las evidencias aportadas se identificaron las siguientes situaciones:
a. En la carpeta denominada como "Enero" se evidenciaron actas de liquidación que datan de noviembre 2021, por cuanto no corresponde al periodo reportado.
b. La carpeta denominada como "Mayo" se encontró vacía. 
c. En la carpeta denominada como "Junio" se observó liquidación que corresponde al mes de julio 2022. 
Por lo anterior, se recomienda remitir la información completa, clara y precisa de acuerdo a la reportado en el instrumento planeación, con el propósito de que facilite su verificación e identificación del cumplimiento de acuerdo a lo programado. </t>
    </r>
  </si>
  <si>
    <t xml:space="preserve">Se recomienda analizar los medios de verificación establecidos para dar cuenta de las capacitaciones que realiza el proceso, toda vez que no fueron aportados en todas las capacitaciones listados de asistencia como lo determino el proceso en el medio de verificación del instrumento de planeación. Para lo cual se recomienda establecer lineamientos para determinar parámetros en cuanto a la presentación de los soportes que permitan identificar el cumplimiento de la meta y del indicador.
En lo que respecta al informe de gestión aportado por el proceso en el que se observó la relación de las jornadas de capacitación desarrolladas, se recomienda analizar si dicho insumo puede hacer parte de los medios de verificación, con el propósito de que no se presente duplicidad de información. 
</t>
  </si>
  <si>
    <t xml:space="preserve">Desarrollar acciones de relacionamiento con periodistas y medios de comunicación para la publicación de información relacionada con la misión, procesos, actividades, eventos y/o posicionamiento público de la SDMujer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</si>
  <si>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soportes aportados por el proceso.
Por otra parte se recomienda al proceso analizar la viabilidad de elaborar una matriz de control que permita conocer el periodo, estado y avance de las acciones de tutela, demandas y demás procesos que ejerce como parte de la representación judicial en la entidad que facilite confrontar la información con las contestaciones que emite, y que dicho instrumento haga parte de los medios de verificación junto con la Contestación de demandas,  y de acciones constitucionales y actuaciones judiciales. 
</t>
  </si>
  <si>
    <t>La gestión del proceso en cuanto a la elaboración y publicación de contenidos que permiten dar a conocer a la ciudadanía la misionalidad de la Entidad.</t>
  </si>
  <si>
    <t xml:space="preserve">El relacionamiento con medios que ayudan al fortalecimiento institucional en el marco de la implementación de la Política Pública de Mujer y Equidad de Género. </t>
  </si>
  <si>
    <t>Oficina Asesora de Planeación – Direccionamiento Estratégico</t>
  </si>
  <si>
    <t xml:space="preserve"> Asesorar, hacer seguimiento y control al plan estratégico institucional, planes de acción, programas y proyectos en las etapas de formulación y ejecución a través de los diferentes instrumentos de planeación. </t>
  </si>
  <si>
    <t>Revisar y llevar a aprobación del Comité Institucional de Gestión y Desempeño - CIGD, la formulación de los planes de acción formato DE-FO-05 de la entidad.</t>
  </si>
  <si>
    <t>Número de Planes de Acción formato DE-FO-05 revisados y llevados a aprobación del Comité Institucional de Gestión  y Desempeño.</t>
  </si>
  <si>
    <t>Formato plan de acción DE-FO-05 (formulación)
Acta de Comité Institucional de Gestión y Desempeño - CIGD</t>
  </si>
  <si>
    <t>1. Se evidenció que la presente meta fue llevada a cabo en concordancia con la programación inicial planteada por el proceso y área responsable en cuanto a su periodicidad.
2. Se registra una nueva versión del procedimiento DE-PR-03 Formulación y Seguimiento del Plan de Acción V 7 del 26 de junio de 2022, dentro del cual se identifican políticas de operación y actividades que permiten el desarrollo de la presente meta de manera sistemática y en concordancia con los parámetros establecidos desde la Secretaria de Planeación Distrital.</t>
  </si>
  <si>
    <t>Revisar los reportes de seguimiento de los planes de acción formato DE-FO-05 de la entidad.</t>
  </si>
  <si>
    <t>Número de reportes de seguimiento a los Planes de Acción formato DE-FO-05 revisados.</t>
  </si>
  <si>
    <t xml:space="preserve">Formato plan de acción DE-FO-05 (reporte de seguimiento)
</t>
  </si>
  <si>
    <t>1. Se identificó que se cuenta con una nueva versión del procedimiento DE-PR-03 Formulación y Seguimiento del Plan de Acción V 7 del 26 de junio de 2022, dentro del cual se identifican políticas de operación y actividades que permiten el desarrollo de la presente meta en relación con la aplicación del formato  DE-FO-05 FORMULACIÓN Y SEGUIMIENTO  PLAN DE ACCIÓN.</t>
  </si>
  <si>
    <t>Realizar seguimiento al Plan Estratégico Institucional 2020 - 2024</t>
  </si>
  <si>
    <t xml:space="preserve">Número de seguimientos al Plan Estratégico Institucional realizados durante la vigencia 
</t>
  </si>
  <si>
    <t xml:space="preserve">Corresponde a la sumatoria de número de seguimientos semestrales que se realizarán al PEI de la entidad, teniendo en cuenta los siguientes cortes:
1 en el mes de enero correspondiente al segundo semestre de 2021
1 en el mes de julio correspondiente al primer semestre de 2022
</t>
  </si>
  <si>
    <t>Informe de seguimiento al PEI o Presentación</t>
  </si>
  <si>
    <t>Consolidar, revisar y enviar el documento de anteproyecto de presupuesto para la vigencia correspondiente, de acuerdo con los lineamientos de la Secretaría Distrital de Hacienda - SDH.</t>
  </si>
  <si>
    <t>Documento de Anteproyecto presupuestal consolidado, revisado y enviado a SDH</t>
  </si>
  <si>
    <t>Corresponde al documento de anteproyecto que se debe consolidar, revisar y enviar a la SDH de acuerdo a las fechas establecidas en los lineamientos dispuestos por esta entidad para tal fin</t>
  </si>
  <si>
    <t xml:space="preserve">Documento de anteproyecto 2023 enviado a la SDH.
Soporte de radicación del documento en SDH </t>
  </si>
  <si>
    <t>1. Se evidenció que la presente meta fue llevada a cabo en el marco de la programación inicial planteada por el proceso/área responsable, de acuerdo con la periodicidad establecida y las directrices establecidas desde la Secretaría Distrital de Hacienda para lo concerniente al trámite para el registro del anteproyecto de presupuesto para la vigencia 2023.</t>
  </si>
  <si>
    <t>Subsecretaria del Cuidado y Políticas de Igualdad - Desarrollo de Capacidades para la Vida de las Mujeres</t>
  </si>
  <si>
    <t>Contribuir a la reducción de la feminización de la pobreza, al desarrollo de capacidades y al empoderamiento</t>
  </si>
  <si>
    <t>Diseñar e implementar la estrategia de emprendimiento y empleabilidad a través de alianzas con entidades públicas y el sector privado, 
que permitan fortalecer las capacidades de las mujeres del Distrito, facilitando su autonomía económica.</t>
  </si>
  <si>
    <t>Formar 26.100 mujeres en sus derechos a través de procesos de desarrollo de capacidades en el uso TIC</t>
  </si>
  <si>
    <t>Porcentaje de avance en la divulgación de la oferta de formación</t>
  </si>
  <si>
    <t>Porcentaje de avance</t>
  </si>
  <si>
    <t>Divulgación de la gratuidad de la oferta de formación de la Dirección de gestión del conocimiento</t>
  </si>
  <si>
    <t>No registra</t>
  </si>
  <si>
    <t>Piezas comunicativas</t>
  </si>
  <si>
    <t>Diseñar 13 contenidos para el desarrollo de capacidades socioemocionales, técnicas y digitales de las mujeres, en toda su diversidad</t>
  </si>
  <si>
    <t>Porcentaje de avance en la estructuración del proceso contractual (Convenios/Contratos)</t>
  </si>
  <si>
    <t xml:space="preserve">Convenios/contratos realizados para la elaboración de los contenidos </t>
  </si>
  <si>
    <t>Actas y listados de asistencia
Documento de formalización del contrato o convenio (minuta, documentos del proceso)</t>
  </si>
  <si>
    <t xml:space="preserve">En lo que respecta a la definición del indicador planteado por el área y/o proceso responsable se aportan las siguientes recomendaciones:
1. Dada la importancia de planear metas y actividades que permitan evidenciar el trabajo y la gestión que se lleva a cabo por parte del proceso a lo largo de toda una vigencia, y que al mismo tiempo estás correspondan con las dinámicas de la administración de la entidad, se recomienda que basadas en lo indicado desde los objetivos institucionales que le corresponden al proceso, se realice un análisis sobre la periodicidad adecuada para la ejecución de estas metas y actividades para la herramienta POA, teniendo en cuenta las necesidades y los resultados esperados de cada una de ellas, ya que la programación para 2022 se concentró en dos periodos específicos, y se evidenció que su desarrollo fue mayormente en el último trimestre de la vigencia.
2. Analizar la pertinencia de identificar indicadores de eficacia, por lo que se recomienda no solo medir el cumplimiento de las actividades planteadas, sino también formular indicadores que orienten la toma de decisiones, tanto de la parte operativa como de la gestión estratégica del proceso.
3. Realizar un análisis previo sobre el uso específico de la información y las evidencias producto de la medición del indicador formulado, con el fin de identificar los criterios de coherencia con la definición de la meta, de pertinencia identificando que se quiere medir de forma clara y precisa y de funcionalidad y uso, referente a que los resultados permitan realizar análisis adicionales, identificación de riesgos y tomar decisiones.
</t>
  </si>
  <si>
    <t xml:space="preserve">Diseñar e implementar 1 estrategia para el desarrollo de capacidades socioemocionales y técnicas de las mujeres en toda su diversidad para su emprendimiento y empleabilidad.  </t>
  </si>
  <si>
    <t>Informe de alianzas realizadas</t>
  </si>
  <si>
    <t>Informe realizado</t>
  </si>
  <si>
    <t>Implementación, formalización y continuidad de los procesos realizados con la gestión de alianzas nacionales, internacionales, públicos y privados mediante la articulación de las dependencias competentes en cada caso y la interlocución con los aliados</t>
  </si>
  <si>
    <t>Actas y listados de asistencia
Documento de formalización de la alianza (memorando, acuerdo, etc.)</t>
  </si>
  <si>
    <t>Construir Bogotá Región con gobierno abierto, transparente y ciudadanía consciente</t>
  </si>
  <si>
    <t>Promover y fortalecer la participación y representación social y política de las mujeres en el ámbito social, político y organizativo en el Distrito Capital</t>
  </si>
  <si>
    <t>Ofrecer en las 20 localidades, el servicio de asistencia técnica a instancias de participación y/o de coordinación para la promoción de la participación paritaria.</t>
  </si>
  <si>
    <t>Número de localidades vinculadas a procesos de asistencia técnica para la participación paritaria.</t>
  </si>
  <si>
    <t xml:space="preserve">Localidades </t>
  </si>
  <si>
    <t xml:space="preserve">Informe trimestral de promoción de la participación paritaria en instancias del ámbito local </t>
  </si>
  <si>
    <t xml:space="preserve">Número de pactos firmados y con seguimiento para la promoción de la participación paritaria.
</t>
  </si>
  <si>
    <t xml:space="preserve">Pactos </t>
  </si>
  <si>
    <t xml:space="preserve">Número de pactos firmados </t>
  </si>
  <si>
    <t xml:space="preserve">Pactos firmados e informes de seguimiento al cumplimiento </t>
  </si>
  <si>
    <t xml:space="preserve">Vincular 4800 mujeres a los procesos formativos para el desarrollo de capacidades de incidencia, liderazgo, empoderamiento y participación política de las Mujeres </t>
  </si>
  <si>
    <t>Número de mujeres vinculadas a procesos de formación para el desarrollo de capacidades de incidencia, liderazgo, empoderamiento y participación política de las mujeres</t>
  </si>
  <si>
    <t xml:space="preserve">Mujeres </t>
  </si>
  <si>
    <t>mujeres vinculadas a procesos formativos para el desarrollo de capacidades</t>
  </si>
  <si>
    <t xml:space="preserve">listado de las mujeres participantes, módulos desarrollados y un informe ejecutivo por ciclo  implementación </t>
  </si>
  <si>
    <t>1. En revisión de los reportes aportados se observó que la meta para la vigencia 2022 se cumplió sobrepasando la programación planteada con 43 ciudadanas más vinculadas a los procesos de formación siendo esto en términos porcentuales un 103% de cumplimiento. 
2. Se evidenció que la presente meta fue llevada a cabo en el marco de la programación inicial planteada por el proceso/área responsable, de acuerdo con la periodicidad establecida y la programación formulada.
2. Se evidencian soportes idóneos del cumplimiento del indicador programado referentes a los reportes que brinda la herramienta SIMISIONAL.</t>
  </si>
  <si>
    <t>Ofrecer asistencia técnica a 19 instancias que incluyen las Bancadas de Mujeres de las Juntas Administradoras Locales y la Mesa Multipartidista de género en el Distrito Capital</t>
  </si>
  <si>
    <t>Números de bancadas de mujeres asistidas técnicamente.</t>
  </si>
  <si>
    <t xml:space="preserve">Instancias </t>
  </si>
  <si>
    <t>Informe de fortalecimiento de liderazgos para  participación y la representación política en Bogotá a través de bancadas de mujeres de las JAL.</t>
  </si>
  <si>
    <t xml:space="preserve">Número de sesiones realizadas con la  Mesa Multipartidaria de género en el Distrito Capital </t>
  </si>
  <si>
    <t xml:space="preserve">Sesiones </t>
  </si>
  <si>
    <t>Número de sesiones convocadas y desarrolladas.</t>
  </si>
  <si>
    <t>Informe trimestral  de los avances en la asistencia con la Mesa Multipartidaria de género en el Distrito Capital</t>
  </si>
  <si>
    <t>1.   Se evidenció que lo definido desde el indicador planteado para la presente meta, fue llevado a cabo en el marco de la programación inicial planteada por el proceso/área responsable, de acuerdo con la periodicidad establecida y la programación formulada.</t>
  </si>
  <si>
    <t>Brindar a 60 instancias, incluidos los Fondos de Desarrollo Local, el servicio de asistencia técnica para la transversalización de los enfoques de género e interseccionalidad en los procesos de presupuesto participativo</t>
  </si>
  <si>
    <t xml:space="preserve">Número de FDL con asistencia técnica en presupuesto participativo sensible al género </t>
  </si>
  <si>
    <t xml:space="preserve">Acta y Listados asistencia de las 3  Mesas territoriales y las mesas mensuales de trabajo </t>
  </si>
  <si>
    <t>En revisión de las evidencias se encontró que los medios de verificación para el presente indicador plantean actas y listados de asistencia de las 3  Mesas territoriales, lo cual si bien se evidenció dentro de la revisión, es pertinente recomendar que también se identifique como registro de verificación las actas y listas de asistencia a los COLMYG de las diferentes localidades dado que la asesoría y asistencia técnica sobre presupuestos participativos esta contemplada dentro de las temáticas a tratar en estas sesiones y además porque el área y/o proceso responsable aportó dichos documentos como parte de las evidencias de cumplimiento.</t>
  </si>
  <si>
    <t xml:space="preserve">Número de servidoras, servidores y contratistas de FDL participantes en procesos de asistencia técnica en presupuesto participativo sensible al género </t>
  </si>
  <si>
    <t>servidoras, servidores y contratistas</t>
  </si>
  <si>
    <t xml:space="preserve">Por demanda </t>
  </si>
  <si>
    <t>97  participantes</t>
  </si>
  <si>
    <t xml:space="preserve">Número de CPL con asistencia técnica en presupuesto participativo sensible al género </t>
  </si>
  <si>
    <t xml:space="preserve">Acta y listados  asistencias técnicas CPL </t>
  </si>
  <si>
    <t xml:space="preserve">Número de Consejeras Locales de Planeación participantes en procesos de asistencia técnica en presupuesto participativo sensible al género </t>
  </si>
  <si>
    <t xml:space="preserve">159 Consejeras Locales de Planeación </t>
  </si>
  <si>
    <t xml:space="preserve">Número de COLMYG/CLM  con asistencia técnica en presupuesto participativo sensible al género </t>
  </si>
  <si>
    <t>Acta y listados  asistencias COLMYEG-CLM</t>
  </si>
  <si>
    <t>Número de Mujeres participantes en procesos de asistencia técnica en presupuesto participativo sensible al género articuladas al COLMYG/CLM</t>
  </si>
  <si>
    <t>356 Participantes</t>
  </si>
  <si>
    <t>Promover 1 Veeduría Ciudadana de mujeres para el seguimiento a la garantía de sus derechos</t>
  </si>
  <si>
    <t>Un estrategia de promoción de la Veeduría Ciudadana de mujeres para el seguimiento de la garantía de sus derechos, diseñada e implementada.</t>
  </si>
  <si>
    <t xml:space="preserve">Veeduría </t>
  </si>
  <si>
    <t xml:space="preserve">Conformación De la Veeduría Ciudadana de mujeres para el seguimiento de la garantía de sus derechos. </t>
  </si>
  <si>
    <t>0.10</t>
  </si>
  <si>
    <t>Informe de implementación de la veeduría Ciudadana de mujeres para el seguimiento a la garantía de sus derechos</t>
  </si>
  <si>
    <t>Número de mujeres vinculadas a la estrategia de promoción de Veeduría Ciudadana para el seguimiento de la garantía de sus derechos, diseñada e implementada.</t>
  </si>
  <si>
    <t>Inscripción y caracterización de las participantes</t>
  </si>
  <si>
    <t>165 Mujeres Vinculadas</t>
  </si>
  <si>
    <t>Dirección de Territorialización de la Política Pública - Territorialización de la Política Pública</t>
  </si>
  <si>
    <t>Territorializar  la Política Pública de Mujeres y Equidad de Género y los programas, estrategias y servicios con énfasis en la garantía de los derechos  de las mujeres</t>
  </si>
  <si>
    <t xml:space="preserve">Vincular a mujeres a través de las CIOM a procesos de información, sensibilización y campañas de difusión </t>
  </si>
  <si>
    <t>Número de mujeres vinculadas a procesos de las Casas de Igualdad de Oportunidades para el reconocimiento y garantía de sus derechos</t>
  </si>
  <si>
    <t xml:space="preserve">No. de mujeres vinculadas </t>
  </si>
  <si>
    <t>Sumatoria de las mujeres participantes en los procesos de información, sensibilización y campañas de difusión de sus derechos</t>
  </si>
  <si>
    <t xml:space="preserve">mensual </t>
  </si>
  <si>
    <t>Simisional</t>
  </si>
  <si>
    <t xml:space="preserve">Realizar orientaciones y acompañamientos psicosociales a través de la operación del modelo de atención CIOM </t>
  </si>
  <si>
    <t>Número de orientaciones psicosociales realizadas a mujeres para la mejora de su calidad</t>
  </si>
  <si>
    <t xml:space="preserve">No. de orientaciones y seguimientos psicosociales </t>
  </si>
  <si>
    <t>Sumatoria de orientaciones y acompañamientos Psicosociales a mujeres realizados en el marco del modelo de operación CIOM</t>
  </si>
  <si>
    <t xml:space="preserve">Realizar orientaciones y asesorías socio jurídicas a través de la operación del modelo de atención CIOM </t>
  </si>
  <si>
    <t>Numero de orientaciones y asesorías jurídicas a mujeres víctimas de violencias a través de las Casas de Igualdad de Oportunidades</t>
  </si>
  <si>
    <t xml:space="preserve">No. de orientaciones y asesorías socio jurídicas/ </t>
  </si>
  <si>
    <t>Sumatoria de orientaciones y asesorías socio jurídicas a mujeres víctimas de violencias realizados en el marco del modelo de operación CIOM</t>
  </si>
  <si>
    <t>En concordancia con la revisión realizada a los datos y la información registrada en los reportes mensuales arrojados por la herramienta institucional SIMISIONAL, se evidenció que se desarrollaron 13738 orientaciones y asesorías jurídicas través de la operación del modelo de atención CIOM para la vigencia 2022, lo cual representa el 95% de la programación anual planteada.  En este sentido, se observó que se no se dio cumplimiento a la meta identificada, por lo que el área y/o proceso responsable registró como justificación la inasistencia a citas programadas por parte de algunas ciudadanas y a situaciones administrativas con relación al personal de planta que ejerce el cargo relacionado con las asesorías jurídicas que se brindan desde las CIOM.</t>
  </si>
  <si>
    <t xml:space="preserve">Realizar proceso de asistencia técnica para el fortalecimiento de las organizaciones, redes y grupos de mujeres </t>
  </si>
  <si>
    <t>No. de organizaciones con proceso de asistencia técnica.</t>
  </si>
  <si>
    <t xml:space="preserve">No. de organizaciones asistidas </t>
  </si>
  <si>
    <t>Sumatoria de organizaciones redes y grupos asistidos técnicamente</t>
  </si>
  <si>
    <t xml:space="preserve">trimestral </t>
  </si>
  <si>
    <t xml:space="preserve">1 informe </t>
  </si>
  <si>
    <t>En cuanto al cumplimiento de la meta formulada se identificaron las siguientes recomendaciones:
1. Registrar la programación anual identificada inicialmente con el fin de que se utilice como punto de partida para reportar el avance de la ejecución de la meta y el indicador.
2. Con el propósito de tomar decisiones que fortalezcan el mejoramiento continuo de los procesos y la gestión de las áreas, se recomienda revisar los datos históricos con que cuenta la entidad  y a partir de estos programar metas e indicadores para las diferentes herramientas de planeación.
3. Analizar la pertinencia de identificar indicadores de eficacia, por lo que se recomienda no solo medir el cumplimiento de las actividades planteadas, sino también formular indicadores que orienten la toma de decisiones, tanto de la parte operativa como de la gestión estratégica del proceso.</t>
  </si>
  <si>
    <t>Numero de COLMYG/ CLM con asistencia técnica</t>
  </si>
  <si>
    <t xml:space="preserve">No. de COLMYG/CLM con asistencia técnica </t>
  </si>
  <si>
    <t xml:space="preserve">No. Colmyg/clm asistidas </t>
  </si>
  <si>
    <t xml:space="preserve">Sumatoria de COLMYG/ CLM con asistencia técnica </t>
  </si>
  <si>
    <t xml:space="preserve">Vincular a Niñas, niños a la Estrategia Tejiendo Mundos de igualdad  con Niñas y Niños </t>
  </si>
  <si>
    <t xml:space="preserve">Porcentaje de Niñas y niños vinculada a la Estrategia Tejiendo Mundos de Igualdad en atención a la demanda
</t>
  </si>
  <si>
    <t>Porcentaje de Niñas y niños vinculadas a la Estrategia Tejiendo Mundos de Igualdad.</t>
  </si>
  <si>
    <t>Porcentaje de respuesta a la demanda sobre la programación.</t>
  </si>
  <si>
    <t>Base de Datos Niñas Niños</t>
  </si>
  <si>
    <t>1. Se evidenció que la presente meta se ejecutó  de acuerdo con la programación inicial planteada por el proceso y/o área responsable en cuanto a su periodicidad.</t>
  </si>
  <si>
    <t xml:space="preserve">No. de Acciones de implementadas del plan de Igualdad de Oportunidades </t>
  </si>
  <si>
    <t xml:space="preserve">No de acciones implementadas </t>
  </si>
  <si>
    <t xml:space="preserve">sumatoria de acciones implementadas en el Plan de  Igualdad de Oportunidades. </t>
  </si>
  <si>
    <t>1 informe en Excel</t>
  </si>
  <si>
    <t>En lo que respecta a la definición de la meta y el indicador planteados por el área y/o proceso responsable se aportan las siguientes recomendaciones:
1. Se recomienda realizar el análisis pertinente en el marco de la identificación de los registros que deben reportarse en los medios de verificación, la coherencia que debe existir con la magnitud física que se reporta como resultado. 
2. Registrar la programación anual identificada inicialmente con el fin de que se utilice como punto de partida para reportar el avance de la ejecución de la meta y el indicador.</t>
  </si>
  <si>
    <t>Implementar el modelo de atención de la Casa de Igualdad de Oportunidades  de las Mujeres para la Ruralidad</t>
  </si>
  <si>
    <t xml:space="preserve">Una CIOM Rural Itinerante implementada </t>
  </si>
  <si>
    <t xml:space="preserve">Una CIOM Rural Itinerante </t>
  </si>
  <si>
    <t>Un modelo de CIOM Rural Itinerante implementado</t>
  </si>
  <si>
    <t>Realizar jornadas territoriales Mujer Contigo en tu Barrio/ Vereda a través del as CIOM</t>
  </si>
  <si>
    <t xml:space="preserve">No. de jornadas territoriales realizadas </t>
  </si>
  <si>
    <t xml:space="preserve">Sumatoria de jornadas territoriales realizadas a través de las CIOM  </t>
  </si>
  <si>
    <t xml:space="preserve">Simisional </t>
  </si>
  <si>
    <t>En lo que respecta a la definición de la meta y el indicador planteados por el área y/o proceso responsable se aportan las siguientes recomendaciones:
1. Se recomienda realizar el análisis pertinente en el marco de la identificación de los registros que deben reportarse en los medios de verificación, la coherencia que debe existir con la magnitud física que se reporta como resultado. 
2. Registrar la programación anual identificada inicialmente con el fin de que se utilice como punto de partida para reportar el avance de la ejecución de la meta y el indicador.
3.  Analizar la pertinencia de identificar indicadores de eficacia, por lo que se recomienda no solo medir el cumplimiento de las actividades planteadas, sino también formular indicadores que orienten la toma de decisiones, tanto de la parte operativa como de la gestión estratégica del proceso.</t>
  </si>
  <si>
    <t>Dirección de Derechos y Diseño de Política - Gestión de Políticas Públicas</t>
  </si>
  <si>
    <t xml:space="preserve">Dar orientaciones y lineamientos técnicos para llevar a cabo el ciclo de políticas públicas, a partir del enfoque de género en pro de la garantía de los derechos de las mujeres; siguiendo las disposiciones distritales. </t>
  </si>
  <si>
    <t>Ficha ciudadana</t>
  </si>
  <si>
    <t xml:space="preserve">Formula: (Número de fichas ciudadanas realizadas)
Documento presentado de forma pedagógica insumos para rendiciones de cuentas o ejercicios de control social. 
</t>
  </si>
  <si>
    <t>Documento</t>
  </si>
  <si>
    <t xml:space="preserve">Formula: Número de fichas ciudadanas realizadas.
Documento presentado de forma pedagógica insumos para rendiciones de cuentas o ejercicios de control social.
</t>
  </si>
  <si>
    <t xml:space="preserve">Dirección de Gestión del Conocimiento - Gestión del Conocimiento </t>
  </si>
  <si>
    <t>Aumentar la generación, disponibilidad y análisis de información sobre la situación de derechos de las mujeres en Bogotá, que permita una adecuada toma de decisiones basada en evidencia con enfoques de género y diferencial</t>
  </si>
  <si>
    <t xml:space="preserve">Producir y divulgar información estadística rigurosa sobre la situación de derechos de las mujeres con enfoque de género y diferencial; 
a través de procesos de innovación tecnológica e intercambio de conocimientos, para que se favorezca la toma de decisiones de la 
gestión pública y el desarrollo de capacidades de las mujeres. </t>
  </si>
  <si>
    <t>Operar (1) un Sistema de Información sobre los derechos de las mujeres, con datos  proveniente de diferentes fuentes de información internas y externas</t>
  </si>
  <si>
    <t>Porcentaje de respuestas a los requerimientos que den cuenta de la información sobre la situación, posición y condición de las mujeres en el Distrito Capital respondidos</t>
  </si>
  <si>
    <r>
      <t>No. De respuestas a requerimientos sobre la situación de las mujeres / No. De requerimiento allegadas a la Dirección *100 * (peso ponderado del periodo)</t>
    </r>
    <r>
      <rPr>
        <sz val="11"/>
        <color indexed="10"/>
        <rFont val="Times New Roman"/>
        <family val="1"/>
      </rPr>
      <t xml:space="preserve">
</t>
    </r>
    <r>
      <rPr>
        <sz val="11"/>
        <color indexed="8"/>
        <rFont val="Times New Roman"/>
        <family val="1"/>
      </rPr>
      <t>Suma de respuestas a requerimientos y solicitudes de información sobre la situación, posición y condición de las mujeres en el Distrito Capital respondidos</t>
    </r>
  </si>
  <si>
    <t>Radicados con solicitudes realizadas y radicados con respuestas ofrecidas</t>
  </si>
  <si>
    <t>Actas de reunión y/o
correos de solicitud de información.
Base de indicadores actualizados con la información gestionada</t>
  </si>
  <si>
    <t>Dirección del Sistema de Cuidado - Gestión del Sistema Distrital de Cuidado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</si>
  <si>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</si>
  <si>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Gestionar y articular un Sistema Distrital de Cuidado que, bajo un modelo de corresponsabilidad con el sector privado, las 
comunidades y los hogares, aseguren el acceso al cuidado para personas que requieren un nivel alto de apoyo, con el fin de reducir 
el tiempo total de trabajo doméstico de las mujeres; redistribuir con los hombres el trabajo de cuidado no remunerado; y contar con 
mecanismos para su valoración y reconocimiento social.</t>
  </si>
  <si>
    <t>Número de mujeres formadas en cuidados, en el marco de la estrategia cuidado a cuidadoras</t>
  </si>
  <si>
    <t>Mujeres formadas</t>
  </si>
  <si>
    <t>Mujeres únicas formadas (Incluye certificadas).</t>
  </si>
  <si>
    <t>SiMisional</t>
  </si>
  <si>
    <t>La gestión del proceso permitió la formación de 4020 mujeres en Herramientas para cuidadoras en el reconocimiento de su trabajo de cuidado superando la meta programada para la vigencia 2022.</t>
  </si>
  <si>
    <t>Número de atenciones de relevo de cuidado en casa, en el marco de la estrategia cuidado a cuidadoras</t>
  </si>
  <si>
    <t>Atenciones</t>
  </si>
  <si>
    <t>Atención en los servicios (aseo) del sistema de cuidado a cuidadoras</t>
  </si>
  <si>
    <t>Número de personas vinculadas a los talleres de cambio cultural</t>
  </si>
  <si>
    <t>Personas vinculadas</t>
  </si>
  <si>
    <t xml:space="preserve">Número de personas vinculadas en talleres presenciales y virtual de cambio cultural.  </t>
  </si>
  <si>
    <t>Dirección de Derechos y Diseño de Política - Transversalización de la Política Pública</t>
  </si>
  <si>
    <t>Brindar asistencia técnica para la transversalización de los enfoques de género y diferencial a los sectores de la Administración y las localidades, mediante el diseño e implementación de lineamientos que promuevan el reconocimiento y la garantía de los derechos de las mujeres en sus diferencias y diversidades, así como la igualdad de género en las políticas, programas, y proyectos y el Modelo Integrado de Planeación y Gestión de las Entidades.</t>
  </si>
  <si>
    <t>Avanzar en el diseño y apoyo técnico de la estrategia para la implementación de los siete derechos de la PPMyEG a cargo de la DDDP</t>
  </si>
  <si>
    <t>Porcentaje de avance en el diseño de la estrategia para la implementación de los siete derechos de la PPMyEG a cargo de la DDDP</t>
  </si>
  <si>
    <t>Documentos de estrategias de articulación con universidades y con sector privado</t>
  </si>
  <si>
    <t>Avanzar en la elaboración e implementación de la caja de herramientas para la sensibilización a los sectores de la administración distrital sobre enfoque de género y 7 derechos de la PPMyEG a cargo de la DDDP.</t>
  </si>
  <si>
    <t>Porcentaje de avance en la elaboración e implementación de la caja de herramientas para sensibilización a los sectores de la administración distrital sobre enfoque de género y 7 derechos de la PPMyEG a cargo de la DDDP.</t>
  </si>
  <si>
    <t xml:space="preserve">Formula: (Avance en la elaboración e implementación de la caja de herramientas realizada/ Avance en la elaboración e implementación de la caja de herramientas programada)*100
 Caja de herramientas Diseño - Primer semestre
Implementación - Segundo semestre
</t>
  </si>
  <si>
    <t>1. Material metodológico y pedagógico diseñado
2. Evidencias de jornadas de implementación de material metodológico y pedagógico
3. Presentación o ayuda audiovisual</t>
  </si>
  <si>
    <t>Realizar el  proceso de información y sensibilización al Consejo Consultivo de Mujeres y otras instancias y actores clave en la implementación de los 7 derechos a cargo de la DDDP.</t>
  </si>
  <si>
    <t>Porcentaje de avance en el proceso de información y sensibilización realizados al Consejo Consultivo de Mujeres y otras instancias y actores clave en la implementación de los 7 derechos a cargo de la DDDP.</t>
  </si>
  <si>
    <t>Realizar los informes de asistencia técnica para la transversalización del enfoque de género de cada uno de los 15 sectores de la Administración Distrital.</t>
  </si>
  <si>
    <t>Porcentaje de avance en los informes de asistencia técnica para la transversalización del enfoque de género para cada uno de los 15 sectores de la Administración Distrital.</t>
  </si>
  <si>
    <t>15 informes de asistencia técnica para la transversalización del enfoque de género para cada uno de los 15 sectores de la Administración Distrital.</t>
  </si>
  <si>
    <t>Desarrollar sesiones de  la secretaría técnica de la CIM</t>
  </si>
  <si>
    <t>Número de sesiones de la Comisión Intersectorial de Mujeres con Secretaría técnica</t>
  </si>
  <si>
    <t>Sesiones</t>
  </si>
  <si>
    <t>Formula: (No. de sesiones de CIM realizadas)</t>
  </si>
  <si>
    <t>1. Actas de la CIM 2. Informes de la CIM</t>
  </si>
  <si>
    <t xml:space="preserve">Coordinar la Unidad Técnica de Apoyo (UTA) de la Comisión Intersectorial de Mujeres </t>
  </si>
  <si>
    <t>Número de Sesiones de la UTA realizadas</t>
  </si>
  <si>
    <t>Formula: Número  de sesiones de UTA realizadas</t>
  </si>
  <si>
    <t>1. Actas de la UTA 
2. Presentaciones UTA</t>
  </si>
  <si>
    <t xml:space="preserve">Elaborar e implementar 3 lineamientos con enfoque de derechos de las mujeres, de género y diferencial. </t>
  </si>
  <si>
    <t xml:space="preserve">1. No. de actividades internas de alistamiento, planeación y seguimiento.
</t>
  </si>
  <si>
    <t xml:space="preserve">actividades
</t>
  </si>
  <si>
    <t xml:space="preserve">48 actividades de alistamiento anuales, 12 cada trimestre.
</t>
  </si>
  <si>
    <t>MENSUAL</t>
  </si>
  <si>
    <t xml:space="preserve">1. Evidencias de reuniones internas para alistar, planear y hacer seguimiento a la asistencia técnica
2. Documentos elaborados asociados a la asistencia técnica
</t>
  </si>
  <si>
    <t>actividades</t>
  </si>
  <si>
    <t>40 actividades de asistencia anuales: 10 en el segundo trimestre, 15 en el tercer y 15 en el cuarto trimestre</t>
  </si>
  <si>
    <t>1. Evidencias de reuniones externas para asistencia técnica
2. Informes de asistencia técnica</t>
  </si>
  <si>
    <t>Subsecretaria de Fortalecimiento de Capacidades y Oportunidades - Promoción del Acceso a la Justicia para las Mujeres</t>
  </si>
  <si>
    <t>Contribuir con el reconocimiento y la garantía, restablecimiento, de los derechos humanos de las mujeres del Distrito Capital, la eliminación de las causas estructurales de la violencia contra las mujeres y el acceso efectivo a la justicia.</t>
  </si>
  <si>
    <t xml:space="preserve">Promover el acceso a la justicia para las mujeres, mediante la implementación de acciones de coordinación y articulación inter e intra institucional y la realización de atenciones de orientación, asesoría y representación socio-jurídica a las mujeres, así como atención psicosociales, para avanzar en el reconocimiento, garantía y restablecimiento de los derechos  humanos de las mujeres en el Distrito Capital </t>
  </si>
  <si>
    <t>Contribuir a que el Sistema de información misional de la SDMujer se  consolide como la fuente de información oficial en la entidad, respecto a las actuaciones psicojurídicas brindadas en el marco de la Estrategia de Justicia de Genero-EJG-.</t>
  </si>
  <si>
    <t>Seguimiento registro atenciones en SiMisional módulos psicosocial y sociojurídico</t>
  </si>
  <si>
    <t>Porcentaje (Reporte seguimientos)</t>
  </si>
  <si>
    <t>Revisión periódica de los consolidados generados en el simisional y generación de alertas para mejoras y/o ajustes en el registro
(Número de seguimientos  realizados/ Número de seguimientos programados)*100</t>
  </si>
  <si>
    <t>Correo resultado revisión simisional</t>
  </si>
  <si>
    <t>Comité  - reuniones de articulación con participación de la SDMJ en marco de la EJG</t>
  </si>
  <si>
    <t>Porcentaje (Reuniones)</t>
  </si>
  <si>
    <t>(Número de comités - reuniones de articulación en los que se participa /Número de comités  - reuniones de espacios de articulación programados)*100</t>
  </si>
  <si>
    <t>Evidencias de asistencia a reunión</t>
  </si>
  <si>
    <t>Elaborar boletinas de la gestión del Comité de Enlaces y/o documentos de casos que visibilicen las violencias contra las mujeres, el acceso a la administración de justicia y/o que orienten la atención adecuada en estos casos</t>
  </si>
  <si>
    <t xml:space="preserve">Documentos elaborados </t>
  </si>
  <si>
    <t>Porcentaje (Documentos)</t>
  </si>
  <si>
    <t>(No. de documentos elaborados /Número de documentos  programados)*100</t>
  </si>
  <si>
    <t>Documentos</t>
  </si>
  <si>
    <t xml:space="preserve">Contribuir con la divulgación en las temáticas de derechos de las mujeres, acceso a la justicia y enfoque de género, en las entidades del Distrito
Realizar sensibilizaciones en género, justicia y derecho en los espacios concertados. </t>
  </si>
  <si>
    <t>Sensibilizaciones de género, justicia y derecho de las mujeres</t>
  </si>
  <si>
    <t>Porcentaje (Sensibilizaciones)</t>
  </si>
  <si>
    <t>(Número de sensibilizaciones realizadas / Número de sensibilizaciones programadas) * 100</t>
  </si>
  <si>
    <t>Dirección de Eliminación de Violencias contra las Mujeres - Prevención y Atención a Mujeres Víctimas de Violencia</t>
  </si>
  <si>
    <t>Fortalecer y coordinar la respuesta institucional para la implementación del Sistema Distrital de Protección integral a las mujeres víctimas de violencias -SOFIA-, aportando a la garantía del derecho de las mujeres a una vida libre de violencias en el Distrito Capital.</t>
  </si>
  <si>
    <t>Coordinar y hacer seguimiento a la implementación de acciones de prevención, atención, protección y sanción en el marco de la garantía del derecho de las mujeres a una vida libre de violencias</t>
  </si>
  <si>
    <t xml:space="preserve">Realizar asistencias técnicas a las entidades integrantes del Sistema SOFIA para la formulación, ajuste e implementación de acciones afirmativas para mujeres en riesgo de feminicidio y las víctimas indirectas del delito. </t>
  </si>
  <si>
    <t>Porcentaje de asistencias técnicas realizadas frente a acciones afirmativas para mujeres en riesgo de feminicidio y las víctimas indirectas del delito</t>
  </si>
  <si>
    <t xml:space="preserve">(Número de asistencias técnicas realizadas frente acciones afirmativas/Número de asistencias técnicas programadas frente a acciones afirmativas)*100 </t>
  </si>
  <si>
    <t>GA-FO-25 Evidencia de reunión internas y externas</t>
  </si>
  <si>
    <t xml:space="preserve">Brindar asistencia técnico legal al sector salud para el fortalecimiento de capacidades institucionales en la atención a mujeres víctimas de violencia con énfasis en violencia sexual y riesgo de feminicidio, en el marco del Sistema SOFIA </t>
  </si>
  <si>
    <t>Asistencia técnico legal con énfasis en violencia sexual y riesgo de feminicidio</t>
  </si>
  <si>
    <t>(Número de asistencias técnico legales realizadas/Número de asistencias técnico legales programadas)*100</t>
  </si>
  <si>
    <t xml:space="preserve">Realizar procesos de divulgación y sensibilización internos y externos sobre las modalidades de Casa Refugio con especial énfasis en las modalidades intermedia y rural </t>
  </si>
  <si>
    <t>Procesos de divulgación y sensibilización sobre las modalidades de Casa Refugio</t>
  </si>
  <si>
    <t>Acciones de sensibilización y divulgación</t>
  </si>
  <si>
    <t xml:space="preserve">Sumatoria de acciones de sensibilización y divulgación realizadas </t>
  </si>
  <si>
    <t>GA-FO-25 Evidencia de reunión internas y externas
Piezas comunicativas de sensibilización y divulgación</t>
  </si>
  <si>
    <t>Brindar asistencia técnica para la formulación e implementación de estrategias locales para la territorialización del Sistema SOFIA</t>
  </si>
  <si>
    <t>Informes locales sobre la implementación de estrategias de territorialización del Sistema SOFIA</t>
  </si>
  <si>
    <t>Informes locales</t>
  </si>
  <si>
    <t>Sumatoria de informes locales sobre la implementación de estrategias de territorialización del Sistema SOFIA</t>
  </si>
  <si>
    <t>Documentos de informes locales sobre la implementación de estrategias de territorialización del Sistema SOFIA</t>
  </si>
  <si>
    <t>Verificar que todos los casos en riesgo de feminicidio son asignados a equipos de la SDMujer para seguimiento psicosocial y socio-jurídico</t>
  </si>
  <si>
    <t>Asignación de casos en riesgo de feminicidio</t>
  </si>
  <si>
    <t>(Casos asignados a equipos para seguimientos a equipos de la SDMujer/Mujeres valoradas INMLCF+Mujeres identificadas en riesgo de feminicidio por los equipos de atención de la SDMujer)*100</t>
  </si>
  <si>
    <t>Reportes equipo Sistema articulado de alertas tempranas -SAAT- para la prevención del riesgo de feminicidio en Bogotá</t>
  </si>
  <si>
    <t>Verificar que todos los casos en riesgo de feminicidio que han sido asignados cuenten con al menos un seguimiento.</t>
  </si>
  <si>
    <t>Seguimiento de casos en riesgo de feminicidio asignados</t>
  </si>
  <si>
    <t>(Casos con seguimientos realizados/Casos asignados a los equipos para seguimientos)*100</t>
  </si>
  <si>
    <t>Dirección Administrativa y Financiera - Gestión Administrativa</t>
  </si>
  <si>
    <t>Definir políticas y directrices que permitan administrar, custodiar y conservar los bienes a cargo de la entidad, así como gestionar la prestación de servicios generales, con el fin de disponer oportuna y adecuadamente de los recursos físicos, y ser un apoyo transversal para el cumplimiento de la misionalidad de la entidad</t>
  </si>
  <si>
    <t xml:space="preserve">Realizar oportunamente los informes de Austeridad en el Gasto Público que sean solicitados por las partes interesadas. </t>
  </si>
  <si>
    <t>Informes de austeridad del gasto enviados al Concejo de Bogotá y entregados a la Oficina de Control Interno en los tiempos establecidos</t>
  </si>
  <si>
    <t xml:space="preserve">Sumatoria de informes de austeridad del gasto enviados </t>
  </si>
  <si>
    <t xml:space="preserve">Informes enviados a control interno y al Concejo en la fechas establecidas </t>
  </si>
  <si>
    <t>Reportes generados por el aplicativo</t>
  </si>
  <si>
    <t xml:space="preserve">Mantener actualizado el inventario físico de los bienes y elementos de la Entidad. </t>
  </si>
  <si>
    <t>Informes de identificación y actualización del inventario de la entidad elaborados</t>
  </si>
  <si>
    <t>Informes elaborados</t>
  </si>
  <si>
    <t>Sumatoria de los informes elaborados de la actualización del inventario físico</t>
  </si>
  <si>
    <t>Dirección Administrativa y Financiera - Gestión Financiera</t>
  </si>
  <si>
    <t>Administrar y controlar los recursos de la Secretaria, y certificar y presentar en forma real y fidedigna de los estados financieros y de la información financiera, contable y presupuestal de acuerdo con la normatividad aplicable y las funciones propias de la Secretaria Distrital de la Mujer, para garantizar la optimización de los recursos financieros, la calidad, confiabilidad, razonabilidad y oportunidad de la información financiera de la entidad.</t>
  </si>
  <si>
    <t>Presentar los Estados Financieros oportunamente de acuerdo con la normatividad establecida</t>
  </si>
  <si>
    <t>Porcentaje de publicaciones de estados financieros de la entidad realizados</t>
  </si>
  <si>
    <t>No de publicaciones realizadas en la página web de estados financieros / No de publicaciones establecidas por la normatividad</t>
  </si>
  <si>
    <t>Publicaciones en la web</t>
  </si>
  <si>
    <t>Presentar la información tributaria (información exógena), de acuerdo con la normativa vigente</t>
  </si>
  <si>
    <t>De acuerdo a los tiempos establecidos por la SDH</t>
  </si>
  <si>
    <t>Tramitar las solicitudes de CDP y CRP requeridas en la Entidad.</t>
  </si>
  <si>
    <t xml:space="preserve">Porcentaje de CDP y CRP solicitados y emitidos </t>
  </si>
  <si>
    <t>Cantidad CDP y CRP</t>
  </si>
  <si>
    <t>No de CDP y CRP emitidos / No de CDP y CRP solicitados</t>
  </si>
  <si>
    <t>Reporte mensual de CDP y CRP registrados en Bogdata</t>
  </si>
  <si>
    <t>Elaborar y publicar reportes de seguimiento de la ejecución presupuestal y pagos programados a través de los aplicativos establecidos por la SDHacienda para tal fin</t>
  </si>
  <si>
    <t>Porcentaje de reportes de  ejecución presupuestal elaborados y publicados.</t>
  </si>
  <si>
    <t>Reportes publicados en la página web</t>
  </si>
  <si>
    <t>No de reportes publicados de ejecución presupuestal en la página web en el periodo de medición / 12</t>
  </si>
  <si>
    <t xml:space="preserve">Informes publicados en la página web </t>
  </si>
  <si>
    <t>Sin observaciones</t>
  </si>
  <si>
    <t>Dirección de Territorialización de la Política Pública - Promoción de la Participación y Representación de las Mujeres</t>
  </si>
  <si>
    <t>Con respecto a la realización de jornadas territoriales nombradas como Mujer Contigo en tu Barrio/ Vereda a través del modelo CIOM, se observó que a partir de los datos y la información arrojada por el sistema institucional SIMISIONAL se reportaron 486 eventos llevados a cabo a lo largo de la vigencia y para las localidades del distrito.  Se cuenta con reportes mensuales y por localidad para identificar las jornadas realizadas en la vigencia 2022, evidenciando así el cumplimiento de la meta e indicador formulado en el 100%.</t>
  </si>
  <si>
    <t>Se realizó la revisión correspondiente a los planes de acción para los once (11) proyectos de inversión de la entidad en concordancia con el procedimiento DE-PR-03 Formulación y Seguimiento del Plan de Acción, de lo cual se evidenció que se aportan como soportes del cumplimiento de  la meta, los formatos DE-FO-05 FORMULACIÓN Y SEGUIMIENTO  PLAN DE ACCIÓN Versión 8 de enero de 2022 diligenciados por las diferentes áreas y procesos donde se observó la programación realizada para los once (11) proyectos de inversión, programación de magnitud de las metas del PDD Plan de Desarrollo Distrital, programación de magnitud de los indicadores PMR e indicadores de los ventidos (22) procesos de la entidad, evidenciando así el cumplimiento de la meta e indicador formulado en el 100%.</t>
  </si>
  <si>
    <t>De acuerdo con las evidencias presentadas como soporte de la ejecución y cumplimiento de la presente meta, se observó que se utilizó por el proceso responsable el medio de verificación planteado y se reporta que se realizaron en archivo power point dos presentaciones sobre los seguimientos realizados al Plan Estratégico Institucional con cortes a diciembre 2021 y junio 2022.  Sin embargo, no es posible evidenciar en que fecha se realizaron las seguimientos dado que no se cuenta con soportes del evento, reunión o comité al cual se llevaron estas presentaciones ni a quien o quienes fue dirigido el seguimiento al avance desarrollado por la entidad para el PDD, evidenciando así el cumplimiento de la meta e indicador formulado en el 100%.</t>
  </si>
  <si>
    <t>Se observó que se registraron soportes que tiene que ver con el indicador, es decir se cuenta con las evidencias sobre la divulgación de la oferta de formación realizada durante los 12 meses de la vigencia 2022 donde se tienen las piezas de divulgación elaboradas y publicadas en página web y redes sociales  institucionales.  Es así que en lo que respecta a la temática de Desarrollo de Capacidades para la Vida de las Mujeres, lo definido desde el indicado se cumplió de acuerdo con la programación en cuanto a la divulgación de la oferta de formación que se brinda desde la entidad, evidenciando así el cumplimiento de la meta e indicador formulado en el 100%.</t>
  </si>
  <si>
    <t>En revisión de los documentos presentados como evidencia de la ejecución del indicador formulado se observó que se llevaron a cabo cuatro (4) sesiones de la mesa multipartidaria de género en el Distrito, las tres primeras reuniones o sesiones se realizaron entre febrero y septiembre de la vigencia y la última reunión se llevo a cabo en noviembre de 2022; lo cual fue registrado en el contenido de los Informes Trimestrales relacionados con el desarrollo de la asistencia técnica a instancias de participación ciudadana, para la vigencia 2022, evidenciando así el cumplimiento de la meta e indicador formulado en el 100%.</t>
  </si>
  <si>
    <t>Se evidenció que mediante la base de datos construida a partir de la información consolidada sobre la vinculación de niños y niñas a la implementación de la Estrategia Tejiendo Mundos de igualdad  con Niñas y Niños, se ejecutó la presente meta en concordancia con la respuesta a la demanda sobre la programación del indicador con una medición mensual sobre la participación, evidenciando así el cumplimiento de la meta e indicador formulado en el 100%.</t>
  </si>
  <si>
    <t>En la revisión realizada a los soportes aportados para el cumplimiento del indicador relacionado con la sumatoria o número de acciones implementadas en el Plan de  Igualdad de Oportunidades, se evidenció que de acuerdo con el contenido del informe de seguimiento a las acciones registradas en la herramienta PIOEG, se identificaron 18 acciones implementadas a lo largo de la vigencia 2022.  Por otro lado, examinando el formato  E-FO-05 FORMULACIÓN Y SEGUIMIENTO  PLAN DE ACCIÓN  reportado para el mes de diciembre de 2022, no se registra la programación inicial de la meta ni el avance que se debe identificar al cierre de la vigencia, evidenciando así el cumplimiento de la meta e indicador formulado en el 100%.</t>
  </si>
  <si>
    <t>En revisión de las evidencias presentadas como parte de la ejecución de la presente meta se observó que a lo largo de la vigencia 2022 se construyeron 4 documentos nombrados como fichas ciudadanas sobre PPMy EG en el marco del Conpes D.C 14 de 2020, las cuales se publicaron y se dieron a conocer en el marco de los ejercicios de rendición de cuentas y ante entes de control con el fin de dar a conocer los aspectos más relevantes de la política y el avance de su plan de acción, evidenciando así el cumplimiento de la meta e indicador formulado en el 100%.</t>
  </si>
  <si>
    <t>Se realizó la revisión correspondiente de la información consignada en cumplimiento del indicador planteado,  de lo cual se evidenció que se cuenta con reportes trimestrales construidos durante la vigencia 2022 donde se identifican los memorandos radicados mediante el sistema ORFEO y correo electrónico  institucional sobre respuestas a los requerimientos que tiene que ver con información sobre la situación, posición y condición de las mujeres en el Distrito Capital, evidenciando así el cumplimiento de la meta e indicador formulado en el 100%.</t>
  </si>
  <si>
    <t>Dentro de la evaluación realizada a los soportes presentados por el área responsable, se observó que para la vigencia 2022  se cuenta con la base de indicadores actualizados con la información gestionada que se allega a la entidad en cuanto a las temáticas de asesinato y feminicidio, datos de medicina legal y SIEDCO, lo cual se clasifica trimestralmente con el fin de alimentar las bases de datos de los indicadores y así actualizar la información relacionada, evidenciando así el cumplimiento de la meta e indicador formulado en el 100%.</t>
  </si>
  <si>
    <t>Se evidenció que el presente indicador se desarrolló en el marco de la programación inicial planteada por el proceso/área responsable, de acuerdo con la periodicidad establecida y la programación formulada.</t>
  </si>
  <si>
    <t>De acuerdo con las evidencias presentadas como soporte de la ejecución y cumplimiento de observó que se vincularon 1282 mujeres a los procesos de formación para el desarrollo de capacidades de incidencia, liderazgo, empoderamiento y participación política de las mujeres, lo cual se evidencia a través de los reportes de la herramienta SIMISIONAL generados para cada una de las  CIOM por localidades y para cada uno de los meses de la vigencia.  Adicionalmente se evidenciaron cuatro informes trimestrales sobre los procesos de formación donde se registran el número de inscritas por localidad y por temáticas de los cursos de formación, los cuales son de fechas de abril, julio, septiembre y diciembre de 2022, evidenciando así el cumplimiento del indicador formulado en el 100%.</t>
  </si>
  <si>
    <t>En la revisión realizada a los soportes aportados en cumplimiento del indicador relacionado con el número de instancias de participación local CPL - Consejos de Planeación Local en los cuales se brindó apoyo técnico y se evidenció que se tuvo una cobertura del 100% sobre todas las localidades del distrito a través de la asistencia técnica a los procesos de planeación local y presupuestos con enfoque de género para cualificar la incidencia y seguimiento por parte de las consejeras CPL, lo cual se evidenció dentro de los documentos registrados como actas de reuniones de las mesas territoriales de CPL y de trabajo para los FDL,  actas y listas de asistencia a las sesiones de COLMYG y de CLM (según localidad) desarrollas mensualmente, evidenciando así el cumplimiento del indicador formulado en el 100%.</t>
  </si>
  <si>
    <t>En la revisión realizada a los soportes aportados en cumplimiento del indicador relacionado con el número de instancias de participación COLMYG / CLM en los cuales se brindó asistencia técnica en el tema de presupuesto participativo sensible al género, se evidenció que se tuvo una cobertura del 100% sobre todas las localidades del distrito a través de las sesiones de COLMYG y de CLM (según localidad) desarrollas mensualmente, lo cual se observó en el contenido de las actas de sesiones y de reuniones registradas por el proceso de Territorialización de la Política Pública, evidenciando así el cumplimiento del indicador formulado en el 100%.</t>
  </si>
  <si>
    <t xml:space="preserve">Como parte de la ejecución de la meta e indicador formulados fueron aportados documentos como:
a. Presentación de Igualdad de Género en el Distrito Capital.
b. Documento Material de Apoyo Conceptual y Normativo de la Sensibilización de Sectores sobre la Igualdad de Género en el Marco de la Implementación de la 
Política Pública de Mujeres y Equidad de Género en Bogotá.
c. Fichas de resultados de sensibilización que hacen parte de los pilotajes realizados por el proceso con entidades como: la ERU, DADEP, DASCD, Subredes Sur y Centro Oriente.
d. Concertaciones de metodologías sectoriales.
e. Actas de reunión con Secretaria de Hacienda para incorporar los enfoques de género, cuidado y poblacional –
diferencial, en los instrumentos a reglamentar del Plan de Ordenamiento Territorial.
f. Fichas metodológicas para sensibilizaciones sobre salud y género.
g. Ficha metodológica para revisión de avance en la Implementación de productos de la política Pública de mujeres y equidad de género a cargo del sector seguridad.
g. ABC derechos y ABC de género
Lo anterior, evidenciando así el cumplimiento de la meta e indicador formulado en el 100%.
</t>
  </si>
  <si>
    <t xml:space="preserve">En lo que respecta a los soportes aportados por el proceso es evidencio la utilización del formato "Ficha de Resultado de Sensibilizaciones" del cual no se observa su codificación, sin embargo en revisión de los documentos del proceso en el Sistema Integrado de Gestión LUCHA se evidencio que se encuentra formalizado dicho formato con TEGDM-FO-19, versión 1 con fecha de implementación del 09 de junio de 2022. 
Por lo que se recomienda utilizar los formatos y documentos que se encuentran vigentes y formalizados en el aplicativo LUCHA más aún cuando el proceso deja documentado todo lo que realiza en el marco del acompañamiento a las entidades y sectores. 
Por otra parte se recomienda organizar los documentos de tal manera que se pueda identificar claramente que contiene la caja de herramientas para la sensibilización de los sectores, por cuanto se infiere que todos los documentos técnicos que fueron aportados hacen parte de la caja de herramientas.  </t>
  </si>
  <si>
    <t>La organización que lleva el proceso en relación con la asistencia técnica que brinda en el marco de la transversalización de la Política Pública de Mujer y Equidad de Género, que permite identificar la gestión realizada frente a las acciones concertadas con los sectores de la Administración Distrital.</t>
  </si>
  <si>
    <t xml:space="preserve">Se evidencia que si bien la presente meta apunta a cumplir con los objetivos que se enmarcan en las instancias de las comisiones,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o  teniendo en cuenta en numero de sesiones que pueden ser convocadas en el marco del acto administrativo de conformación de la Comisión Intersectorial de Mujeres, que permita identificar una línea base sobre la cual se formule una meta medible en términos de avance y cumplimiento. 
</t>
  </si>
  <si>
    <t>Se evidencia que si bien la presente meta apunta a cumplir con los objetivos que se enmarcan en las instancias de las comisiones,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o  teniendo en cuenta en numero de sesiones que pueden ser convocadas en el marco del acto administrativo de conformación de la Comisión Intersectorial de Mujeres, que permita identificar una línea base sobre la cual se formule una meta medible en términos de avance y cumplimiento.
Se recomienda tener en cuenta los medios de verificación establecidos en el instrumento de planeación al momento de hacer entrega de evidencias, toda vez que tan solo fue aportada 1 presentación de las 12 sesiones realizadas durante la vigencia 2022.</t>
  </si>
  <si>
    <t xml:space="preserve">Se evidencia como parte del desarrollo y cumplimiento de la meta que el proceso efectúa un seguimiento aleatorio de forma permanente a la información registrada en el SIMISIONAL con el propósito de identificar mejoras que se requieran para el correcto diligenciamiento de información de las mujeres que son atendidas, en este sentido se remite un correo electrónico con los casos que requieren ser revisados para solicitar los ajustes que correspondan de lo cual el proceso aporto soportes mensuales para la vigencia 2022.
Adicionalmente y como resultado de dicha revisión  se identifican necesidades de ajuste del sistema que están asociadas a información duplicada, cambios del tipo de documento, cambios del tipo de atención, entre otros, las cuales son solicitadas a través de mesa de ayuda. Esta actividad permite mejorar la utilización del Sistema de Información Misional de la Entidad tendiente a obtener información precisa y en tiempo real para el reporte de cifras que se requieran. 
</t>
  </si>
  <si>
    <t xml:space="preserve">Se evidencia que si bien la presente meta apunta a cumplir con los objetivos institucionales de la Entidad en cuanto fortalecer la prestación del servicio que se enmarca en la Estrategia de Justicia de Género,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que permita identificar una línea base de los documentos elaborados por el proceso sobre la cual se formule una meta medible en términos de avance y cumplimiento. </t>
  </si>
  <si>
    <t xml:space="preserve">De acuerdo con la verificación efectuada a los soportes aportados se evidenció el cumplimiento de la actividad con jornadas de sensibilización realizadas por el proceso durante toda la vigencia 2022, relacionados con la "Prevención del acoso laboral y acoso sexual laboral" los cuales fueron dirigidos a servidoras y servidores de la Secretaria Distrital de la Mujer y entidades del distrito como: Secretaria de Educación, Jardín Botánico, Secretaria de Desarrollo Económico, Empresa de Acueducto y Alcantarillado de Bogotá,  Personería de Bogotá, Subred Integrada de Servicios de Salud Centro Oriente, Instituto de Desarrollo Urbano, Unidad Administrativa Especial de Catastro Distrital, Caja de la Vivienda Popular, Orquesta Filarmónica , Secretaria Distrital de Movilidad, entre otros. 
Evidenciando así el cumplimiento de la meta en un 100%.
</t>
  </si>
  <si>
    <t xml:space="preserve">La gestión que realiza el proceso en lo que respecta a las acciones de articulación intrainstitucional  e interinstitucional, tendientes a fortalecer la prestación del servicio y a garantizar el restablecimiento de los derechos de las mujeres en el territorio. </t>
  </si>
  <si>
    <t>De conformidad con la información reportada por el proceso en el instrumento de planeación, se observa que durante la vigencia 2022 se realizaron un total de 32 espacios de asistencia técnica para el proceso de implementación y seguimiento del plan de acciones afirmativas para mujeres en riesgo de feminicidio y las víctimas indirectas del delito con entidades de la Administración Distrital como: Secretaria de Educación, Secretaria de hábitat, cultura, Secretaria de desarrollo económico, Secretaria de Integración Social, SDMujer, Secretaria de salud, Secretaria de Cultura, Recreación y Deportes, entre otros. 
Por lo anterior, el proceso aporto evidencia de las reuniones efectuadas con las entidades en las que se brinda la asistencia técnica para la implementación de acciones afirmativas en riesgo de feminicidio y las víctimas indirectas del delito. Evidenciando así el cumplimiento de la meta en un 100%.</t>
  </si>
  <si>
    <t xml:space="preserve">Se evidencia que si bien la presente meta apunta a cumplir con los objetivos institucionales de la Entidad,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en cuanto a la asistencia técnica que se brinda, que permita identificar una línea base de los documentos elaborados por el proceso sobre la cual se formule una meta medible en términos de avance y cumplimiento. </t>
  </si>
  <si>
    <t xml:space="preserve">El proceso a través del grupo de los enlace SOFIA brinda asistencia técnica a las Alcaldías locales, entidades que hacen parte de los Consejos Locales de Seguridad para las Mujeres y las entidades con procesos a nivel local en los que se establecen estrategias de prevención de violencias contra las mujeres, en el marco de los Planes Locales de Seguridad para las Mujeres donde se destacan acciones como:  Evaluación y monitoreo de cifras de delitos de alto impacto y casos de violencias contra mujeres, Desarrollo de ejercicios diagnósticos para la caracterización de las violencias en el espacio público, Implementación de la línea de inversión Prevención del feminicidio y la violencia contra la mujer, Resignificación e intervención física, cultural, artística y deportiva de lugares inseguros para las mujeres, Jornadas territoriales para la difusión de la ruta de atención, la oferta de servicios local, la detección de casos y activación de rutas de atención, entre otros. 
Como resultado de dicha asistencia técnica, el proceso aporto un total de 80 de informes del Consejo Local de Seguridad para las Mujeres por localidad en el que se observan los logros, fortalezas y retos tanto para el Consejo Local como para el plan de acción de la vigencia.  
Para finalizar y de conformidad con los soportes aportados, el indicador formulado y la programación anual se determina un cumplimiento del 100% en la a meta. </t>
  </si>
  <si>
    <t xml:space="preserve">Se evidencia que si bien la presente meta apunta a cumplir con el objetivos del proceso,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en cuanto a la cantidad de reportes que se deben presentar durante la vigencia, que permita identificar una línea base sobre la cual se formule una meta medible en términos de avance y cumplimiento.
Se recomienda aportar las evidencias que se relacionan como medios de verificación en el instrumento de planeación que faciliten la verificación y cumplimiento de la meta e indicador formulados.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</si>
  <si>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En lo que respecta a las evidencias si bien fueron aportados check list de mantenimiento para ICOPS y  aplicación TOAD, Workbench , no fue aportado el plan de mantenimiento que permitiera evidenciar de forma detallada todos los sistemas de información de la Entidad a la que se le realizó mantenimiento y si se dio cumplimiento de acuerdo a lo programado. Por lo cual el porcentaje de avance se determino en un 100% de conformidad con lo reportado por el proceso. 
Para finalizar se recomienda al proceso analizar la formulación de la meta en cuanto al indicador, descripción de la medición y medio de verificación, validando que cada uno de ellos permitan aterrizar de forma clara y concreta el cumplimiento de la meta, facilitando con ello la lectura de la descripción cualitativa en los POA y las evidencias, las cuales también deben estar denominadas en coherencia con lo registrado por el proceso en el instrumento de planeación y que no solo las entienda el proceso, sino todos aquellos que accedan a la información consignada en el.    
</t>
  </si>
  <si>
    <t xml:space="preserve">Si bien, la presente meta apunta a cumplir con los objetivos estratégicos de la SDM, la meta y descripción de la medición plasmados en el POA, no cuentan con una línea base o parámetro de medida que permita determinar con claridad el avance de la meta.
En relación a las evidencias aportadas por el proceso se evidenciaron las siguientes situaciones:
a. Se observó que si bien los soportes aportados reflejan la actualización de información en el Botón de transparencia de la página web, no se observó la Matriz de seguimiento que permita identificar la actualización trimestral de información en el botón de transparencia en cada numeral en virtud del medio de verificación establecido por el proceso, lo que dificulta establecer criterios para determinar el avance de la meta de acuerdo con lo programado. 
b.  Los soportes aportados no se encuentran dispuestos de manera ordenada por trimestre de acuerdo a lo programado, lo cual dificulta su verificación y cumplimiento con el reporte de la descripción cualitativa del instrumento de planeación POA .
De acuerdo con lo anterior se recomienda organizar por trimestres y/o titular las evidencias de conformidad con la información reportada en el instrumento de planeación POA, ya que dicho instrumento junto a las evidencias deben ser herramientas de seguimiento relacionadas y/o coherentes, que no solo debe comprender con facilidad el proceso sino todos aquellos que accedan a la información consignada en el, de lo contrario puede estarse realizando valoraciones equivocadas y generar reprocesos.
</t>
  </si>
  <si>
    <t>Auditorías planeadas y ejecutadas de acuerdo con el Plan Anual de Auditoría, con sus informes de resultados emitidos y publicados.</t>
  </si>
  <si>
    <t>Elaborar, remitir y publicar los informes de seguimiento establecidos en el Plan Anual de Auditoría aprobado.</t>
  </si>
  <si>
    <t>Porcentaje de informes de seguimiento elaborados, remitidos y publicados de acuerdo con el Plan Anual de Auditoría aprobado.</t>
  </si>
  <si>
    <t>Elaborar, remitir y publicar los informes reglamentarios establecidos en el Plan Anual de Auditoría aprobado.</t>
  </si>
  <si>
    <t>Informes reglamentarios elaborados, remitidos y publicados de acuerdo con el Plan Anual de Auditoría aprobado.</t>
  </si>
  <si>
    <t>Ejecutar actividades de consultoría (asesoría y acompañamiento) requeridas, que contribuyan al mejoramiento de la gestión y desempeño de la entidad.</t>
  </si>
  <si>
    <t>Porcentaje de actividades de consultoría (asesoría y acompañamiento) ejecutadas, que contribuyan al mejoramiento de la gestión y desempeño de la entidad.</t>
  </si>
  <si>
    <t>(No de auditorias realizadas en el periodo de medición con informes emitidos/No de auditoria programados)*100</t>
  </si>
  <si>
    <t>(No de Informes de seguimiento emitidos durante el periodo de medición / Número de Informes de seguimiento programados)*100</t>
  </si>
  <si>
    <t>(No de Informes reglamentarios emitidos durante el periodo de medición /Número de Informes reglamentarios programados)*100</t>
  </si>
  <si>
    <t>(No de actividades de consultoría que contribuyan al mejoramiento de la gestión y desempeño de la entidad ejecutadas/No de actividades de consultoría que contribuyan al mejoramiento de la gestión y desempeño de la entidad requeridas) * 100</t>
  </si>
  <si>
    <t>Informes de auditorías emitidos.</t>
  </si>
  <si>
    <t>Informes de seguimiento emitidos.</t>
  </si>
  <si>
    <t>Informes reglamentarios emitidos.</t>
  </si>
  <si>
    <t>Formulación y seguimiento al Plan Anual de Auditoría; 
Actas de CICCI;
Actas del CDA; 
Actas de otras instancias internas y externas;
Evidencia de reuniones;
Actas de visitas;
 Documentos del proceso revisados.</t>
  </si>
  <si>
    <t xml:space="preserve">Evaluar el Sistema de Control Interno de la Entidad  bajo un enfoque por proceso a través de un examen sistemático, objetivo e independiente de las actividades, operaciones y resultados de los procesos, con el propósito de generar valor, contribuir con el mejoramiento de las operaciones y brindar seguridad razonable sobre el cumplimiento de los objetivos institucionales.  </t>
  </si>
  <si>
    <t xml:space="preserve">Oficina de Control Interno - Seguimiento, evaluación y control </t>
  </si>
  <si>
    <t>En cuanto a auditorías internas se cumplió la meta programada en PAA 2022, con la realización de 05 Auditorias a Procesos, las cuales fueron registradas mediante los informes de auditoría que a su vez fueron publicados en la página web institucional dentro del botón de transparencia numeral 4.8 Informes de -auditoria de Oficina de control Interno, enlace https://www.sdmujer.gov.co/ley-de-transparencia-y-acceso-a-la-informacion-publica/control/reportes-de-control-interno.  
A continuación, se enumeran los informes de auditoria realizados por proceso y con número y fechas de radicado en el sistema ORFEO, los cuales fueron dadas a conocer a las (os) responsables: 
1.	Proceso Gestión del Conocimiento / 3-2022-001888 del 6-abr-22
2.	Proceso Territorialización de la Política Pública / 3-2022-001848 del 4-abr-22
3.	Proceso Gestión Jurídica/ 3-2022-002679 del 29-jun-22
4.	Proceso Gestión del Conocimiento/ 3-2022-002755 del 5-jul-22
5.	Proceso Gestión Contractual/3-2022-004299 del 27.10.22.</t>
  </si>
  <si>
    <t>En cuanto a los seguimientos llevados a cabo, se reporta que se han elaborado 23 informes que representan el cumplimiento del 100 % de la meta, los cuales fueron registrados mediante los informes de auditoría que a su vez fueron publicados en la página web institucional dentro del botón de transparencia numeral 4.8 Informes de -auditoria de Oficina de control Interno, enlace https://www.sdmujer.gov.co/ley-de-transparencia-y-acceso-a-la-informacion-publica/control/reportes-de-control-interno. Los siguientes son los informes de seguimiento finalizados con su correspondiente memorando de socialización a las áreas y procesos responsables:
•Seguimiento a planes de mejoramiento internos, se elaboraron tres (3) informes con radicados No. 3-2022-001965 del 13-abr-22, 3-2022-002111 del 28-abr-22 con corte a 30 de abril de 2022, No. 3-2022-003168 del 8-ago-22 con corte a 31 de julio 2022 y radicado No. 3-2022-005449 del 19-dic-22 con corte a 30 de noviembre de 2022.
•Seguimiento a planes de mejoramiento externos, se construyeron tres (3) informes de seguimiento, el primero con corte a 30 de abril de 2022 con radicado No. 3-2022-002126 del 29-abr-22, el segundo informe tiene corte a 31 de julio 2022 con radicado No. 3-2022-003430 del 26-ago-22 y el tercer informe se realizó con corte a 30 de noviembre de 2022 mediante radicado No. 3-2022-005682 del 23-dic-22.
•Seguimiento a la Gestión Documental	3-2022-002785 del 7-jul-22
•Seguimiento a la Ley de Transparencia y del Derecho de Acceso a la Información Pública e Índice de Transparencia de Bogotá radicado No. 3-2022-002750 del 5-jul-22
•Seguimiento Comité de Contratación radicado No. 3-2022-003187 del 9-ago-22
•Seguimiento al cumplimiento del Plan Institucional de Gestión Ambiental - PIGA radicado No. 3-2022-003354 del 23-ago-22
•Seguimiento a medidas adoptadas por la emergencia sanitaria radicado No.3-2022-003337 del 22-ago-22
•Seguimiento Política de Daño Antijuridico radicado No. 3-2022-003709 del 14-sep-22
•Seguimiento al saneamiento y depuración de la información contable	radicado No. 3-2022-003882 del 29-sep-22
•Seguimiento Política de Integridad radicado No. 3-2022-003842 del 27-sep-22.
•Seguimiento al cumplimiento de la Ley 2013 de 2019 y Reporte de Información en SIDEAP. radicado No. 3-2022-004145 del 18.10.22.
•Seguimiento Comité Institucional de Gestión y Desempeño CIGD 2022 radicado No. 3-2022-004056 del 11.10.22.
•Seguimiento de los Acuerdos de Gestión y presentación de informes de gestión radicado No. 3-2022-004173 del 20.10.22.
•Seguimiento a la Ejecución Presupuestal y Pagos, se elaboraron Dos (2) Informes con radicados No. 3-2022-002321 del 17-may-22 y No. 3-2022-004427 del 4-nov-22.
•Seguimiento a la implementación de Teletrabajo radicado -2022-004612 (18.11.22).
•Seguimiento a la Administración del Riesgo 2022 rad. 3-2022-004596 (17.11.22) y anexo con análisis y evaluación de riesgos y controles.
•Seguimiento Política Administración del Riesgo SDMujer 2022, se construyó y publicó informe final con rad. 3-2022-004916 (02.12.22).
•Seguimiento al cumplimiento de normas de Carrera Administrativa, con informe final radicado No. 3-2022-005114 (09.12.22).</t>
  </si>
  <si>
    <t xml:space="preserve">Para los informes reglamentarios se reporta que a diciembre de 2022 se dio cumplimiento a la meta relacionada, para lo cual se construyeron y publicaron 23 informes reglamentarios.  Los informes correspondientes fueron publicados en la página web institucional dentro del botón de transparencia numeral 4.8 Informes de -auditoria de Oficina de Control Interno, enlace https://www.sdmujer.gov.co/ley-de-transparencia-y-acceso-a-la-informacion-publica/control/reportes-de-control-interno. 
A continuación, se enumeran los informes publicados y dados a conocer mediante memorandos radicados en el sistema ORFEO:
•Seguimientos Cuatrimestrales al Plan Anticorrupción y de Atención a la Ciudadanía (PAAC) tres (3) informes radicados No. 3-2022-000634 del 14-ene-22 (3 Cuatrim 2021), 3-2022-002278 del 12-may-22 (1 Cuatrim 2022) y 3-2022-003694 del 14-sep-22 (2 Cuatrim 2022).
•Evaluación Independiente del Sistema de Control Interno, con dos (2) informes radicados No. 3-2022-001155 del 28-ene-22 (anuncio), 3-2022-001345 del 16-feb-22 (2 Semestre 2021) y 3-2022-002971 del 26-jul-22 (1 Semestre 2022).
•Informe sobre Detrimentos Patrimoniales de la vigencia 2021 (CBN-1016) /Certificado Rendición Cuenta Anual del 15-feb-22
•Informe sobre Plan de Contingencia Institucional de la vigencia 2021 (CBN-1107) /Certificado Rendición Cuenta Anual del 15-feb-22
•Informe de la Oficina de Control Interno de la vigencia 2021 (CBN-1038) /Certificado Rendición Cuenta Anual del 15-feb-22
•Informe de Evaluación Anual del Control Interno Contable vigencia 2021 (CBN-1019)	/Correo electrónico 17-feb Veeduría radicado No. 3-2022-001388 del 21-feb-22
•Cargue en BOGConsolida 21-feb-22
•Certificado Rendición Cuenta Anual del 23-feb-22
•Informe de Austeridad del Gasto de la vigencia 2021 (CBN-1015) /3-2022-001301 del 10-feb-22
•Certificado Rendición Cuenta Anual del 15-feb-22
•Informe de Seguimiento al Plan de Mejoramiento 2021 (CB-402SA)/Certificado Rendición Cuenta Anual del 15-feb-22
•Evaluación Institucional de Gestión por Dependencias radicado No.3-2022-001446 del 28-feb-22
•Elaboración y publicación Estrategias del Plan Anticorrupción y de Atención al Ciudadano y Mapa de Riesgos de Corrupción 2022 radicado No. 3-2022-001379 del 21-feb-22
•Informe semestral sobre la atención de peticiones, quejas, sugerencias y reclamos, del cual se tienen Dos (2) Informes con radicados No. 3-2022-001793 del 30-mar-22 (2 semestre 2021) y 3-2022-003478 del 30-ago-22 (1 semestre 2022).
•Seguimiento cumplimiento Directiva N°008 del 30-dic-21 de la Alcaldía Mayor de Bogotá D.C. radicado No.3-2022-001371 del 18-feb-22
•Seguimiento a la verificación, recomendaciones y resultados sobre el cumplimiento de las normas en materia de Derechos de Autor sobre software/Certificado del 21-feb-22
•Seguimiento a la implementación del Modelo Integrado de Planeación y Gestión (MIPG) a través del Formulario Único de Reporte y Avance de Gestión (FURAG)/Certificado diligenciamiento del 9-mar-22.
•Seguimiento a las medidas de Austeridad del Gasto, del cual se construyeron Tres (3) Informes   con radicados No. 3-2022-002219 del 5-may-22 (Corte 30 de abril 2022), No. 3-2022-003142 del 4-ago-22 (corte 31 de julio 2022) y con corte a 31 de octubre 2022, se desarrolló el tercer seguimiento con el informe final rad. 3-2022-004447 (04.11.22). 
•Elaboración y presentación del informe de la actividad de auditoría interna, del cual se presentaron Dos (2) informes, para el Primer semestre 2022 con radicado No. 2-2022-002814 del 12-jul-22 y el informe correspondiente al segundo semestre 2022 publicado y dado a conocer mediante rad. 3-2022-005804 del 28-dic-22.
En cuanto a los informes reglamentarios con corte a 31 de diciembre de 2022, se realizó mediante los radicados No. 3-2022-005147 (13.12.22) el anuncio del seguimiento y con rad. 3-2022-005220 (14.12.22) para solicitud de información en lo concerniente al Seguimiento del Plan Anticorrupción y de Atención a la Ciudadanía (PAAC) 3er cuatrimestre de 2022, para el Informe sobre Detrimentos Patrimoniales 2022 se envió solicitud de información con rad. No. 3-2022-005610 (22.12.22), e Informe sobre Plan de Contingencia Institucional 2022 con rad. 3-2022-005611 (22.12.22), enviados mediante la herramienta ORFEO a las y los responsables.  </t>
  </si>
  <si>
    <t>En el marco del rol de asesoría y acompañamiento que le asiste a la Oficina de Control Interno, a lo largo de la presente vigencia se han venido realizando asesorías de manera permanente en los temas relacionados con planes de mejoramiento, gestión del riesgo, aplicación metodología SARLAFT, metodología en líneas de defensa, participación en reuniones de enlaces MIPG y atención a entes de control.  Actividades de las cuales se tiene el siguiente desarrollo: 
Mesa de trabajo (01.12.22) con enlace OAP para la gestión del riesgo con el fin de realizar una prueba piloto en cuanto a la configuración del módulo de riesgos y oportunidades, tomando los riesgos del proceso de seguimiento, evaluación y control, participación en 14a sesión CIGD (22.12.22), realización de la secretaria técnica para la organización y realización del CICCI llevado a cabo de modo asincrónico el 20.12.2022, asesoría en líneas de defensa procesos de promoción de la participación y atención a la ciudadanía con 03 mesas de trabajo el 02.12.22 y 09.12.22 respectivamente, realización de la capacitación sobre gestión del riesgo a SIDICU el 07.12.22, se realizaron asesorías en PMI a los procesos de gestión contractual y gestión tecnológica mediante rad. 3-2022-004929 (05.12.22) y 3-2022-005233 (14.12.22), mesa de trabajo y capacitación (05.12.22) sobre Modelación de los documentos del proceso de Seguimiento, Evaluación y control, herramienta BIZAGI en coordinación de la OAP y con el equipo de la OCI, se realizaron las sugerencias al documento preliminar nombrado Guía metodológica para la identificación, implementación, seguimiento y actualización de líneas de defensa, mediante correos electrónicos (01.12.22 y 02.12.22), asesoría a OAP en relación con análisis a realizar para Informe de Seguimiento PME corte 30-nov22, mediante correo electrónico del 26.12.22. Participación mesa de trabajo Enlaces MIPG (11.11.22), asesoría en líneas de defensa procesos misionales, GTH y GContractual con 11 mesas de trabajo en nov. 2022, participación en 13a sesión CIGD (24.11.22), Participación en última Sesión CDA (29.11.22),  Dada la solicitud de la Dirección de SIDICU se realizaron dos mesas de trabajo en conjunto con enlace OAP, los días 18 y 24 de noviembre de 2022, con el fin de coordinar la capacitación sobre gestión del riesgo para el proceso de gestión del sistema de cuidado, Asesoría con Mesa de trabajo realizada entre OCI y OAP, para llevar a cabo la prueba piloto de la migración de la información sobre el mapa de riesgos del proceso SEC en LUCHA módulo de riesgo y oportunidades (30.11.22), Asesoría en mesa de Trabajo para definir la metodología y coordinar el reporte de las acciones del PAAC 2022 para el tercer cuatrimestral y cierre de vigencia 2022 y así dar el anuncio a los enlaces MIPG de diciembre 2022, realizada OCI en conjunto con OAP  (30.11.22), asesoría sostenibilidad contable (28.11.22) y acompañamiento con SHD (17.11.22), para capacitaciones se tienen: Participación en la presentación de la Herramienta de Seguimiento a Compromisos Institucionales- COLIBRI de la Veeduría Distrital realizada (23.11.22), Participación en la capacitación sobre liquidaciones contractuales realizado desde la Dirección de Contratación (28.11.22), Participación en capacitación sobre "Guía de diálogo social para el control social y su articulación con el sistema de control interno institucional" realizada desde la Secretaría General de la Alcaldía Mayor - Dirección Distrital de Desarrollo Institucional en articulación con el Departamento Administrativo de la Función Pública (21.11.22), Participación en la reunión realizada por la Dirección Administrativa y Financiera para dar a conocer los procedimientos y el cronograma de trámite de pagos (29.11.22)., participación en la reunión realizada por la Veeduría Distrital para dar a conocer los resultados de la encuesta aplicada a servidores, colaboradores y contratistas de la SDMujer sobre participación ciudadana, desarrollada (10.11.22). Participación en mesa de trabajo Enlaces MIPG (07.10.22), participación jornada SARLAFT (28.10.22), asesoría en líneas de defensa procesos misionales (20.10.22), participación en 12a sesión CIGD (27.10.22), Asesoría Planes Mejora OAP (06.10.22), Asesoría OAP Política control Interno (18.10.22). Coordinación Comité Institucional Control Interno CICCI (24.10.22). Asesoría Planes Mejora OAP (06.10.22), Asesoría OAP Política Control Interno (18.10.22). Participación en mesa de trabajo Enlaces MIPG (09.09.22), participación reuniones SARLAFT (15.09.22) y (19.09.22), asesoría en líneas de defensa procesos misionales (02.09.22), (20.09.22), 29.09.22) y (30.09.22), participación en 11a sesión CIGD (27.09.22), Asesoría Planes Mejora DAF (19.09.22), (26.09.22) y (29.09.22). Asesoría OAP gestión del riesgo y Eval SCI (22.09.22) Y (02.09.22). Participación Comité Distrital Auditoría CDA (28.09.22), Participación en mesa de trabajo Enlaces MIPG 05.08.22, participación reuniones SARLAFT (02.08.22), asesoría en líneas de defensa procesos misionales (03.08.22) y (16.08.22), participación en 9a y 10ª sesión CIGD del 04.08.22 y 25.08.22 respectivamente, Asesoría Planes Mejora DAF (11.08.22). participación en mesa de trabajo Enlaces MIPG 05.08.22, participación reuniones SARLAFT (02.08.22), asesoría en líneas de defensa procesos misionales (03.08.22) y (16.08.22), participación en 9a y 10ª sesión CIGD del 04.08.22 y 25.08.22 respectivamente, Asesoría Planes Mejora DAF (11.08.22). Participación en mesa de trabajo Enlaces MIPG 08.07.22, asesorías en 04 mesas de trabajo líneas de defensa procesos Comunicación Estratégica y Misionales (08.07.22, 12.07.22, 26.07.22 y 28.07.22). Asesoría Planes Mejora Internos Proceso Territorialización de la Política Pública (26.07.22), Asesoría Plan Mejora Externos Subsecretaria Corporativa (11.07.22) y se realizó la asesoría a Talento Humano en cuanto a la auditoria norma 45000 (06.07.22).</t>
  </si>
  <si>
    <t>Dependencia / Proceso</t>
  </si>
  <si>
    <t>% Cumplimiento</t>
  </si>
  <si>
    <t>Nivel de Cumplimiento verificado por la OCI</t>
  </si>
  <si>
    <t>Despacho - Comunicación Estratégica</t>
  </si>
  <si>
    <t>Oficina Asesora de Planeación - Planeación y gestión</t>
  </si>
  <si>
    <t>Dirección de Gestión del Conocimiento  - Gestión del Conocimiento</t>
  </si>
  <si>
    <t>Subsecretaria de Fortalecimiento de Capacidades y Oportunidades - Promoción del acceso a la justicia para las mujeres</t>
  </si>
  <si>
    <t>Dirección de Territorialización de Derechos y Participación - Territorialización de la Política Pública</t>
  </si>
  <si>
    <t xml:space="preserve">Dirección de Territorialización de Derechos y Participación - Promoción de la Participación y Representación de las Mujeres </t>
  </si>
  <si>
    <t>Dirección de Eliminación de Violencias contra las Mujeres y Acceso a la Justicia - Prevención y Atención a Mujeres Víctimas de Violencia</t>
  </si>
  <si>
    <t>Subsecretaria de Políticas de Igualdad -  Desarrollo de Capacidades para la Vida de las Mujeres</t>
  </si>
  <si>
    <t>Subsecretaria de Políticas de Igualdad -   Gestión del Sistema Distrital del Cuidado</t>
  </si>
  <si>
    <t>Dirección de Derechos y Diseño de Política – Transversalización del enfoque de género y diferencial para las mujeres</t>
  </si>
  <si>
    <t>Dirección de Derechos y Diseño de Política – Gestión de Políticas Públicas</t>
  </si>
  <si>
    <t xml:space="preserve">Subsecretaria de Gestión Corporativa – Atención a la Ciudadanía </t>
  </si>
  <si>
    <t xml:space="preserve">Dirección de Talento Humano – Gestión del Talento Humano </t>
  </si>
  <si>
    <t>Dirección de Contratación – Gestión Contractual</t>
  </si>
  <si>
    <t>Dirección Administrativa y Financiera – Gestión Administrativa</t>
  </si>
  <si>
    <t>Dirección de Administrativa y Financiera – Gestión Financiera</t>
  </si>
  <si>
    <t>Dirección de Administrativa y Financiera – Gestión Documental</t>
  </si>
  <si>
    <t>Oficina Asesora de Planeación – Gestión Tecnológica</t>
  </si>
  <si>
    <t>Oficina de Control Disciplinario Interno  – Gestión Disciplinaria</t>
  </si>
  <si>
    <t>Oficina Asesora Jurídica – Gestión Jurídica</t>
  </si>
  <si>
    <t>TOTAL</t>
  </si>
  <si>
    <t>0 a 59%</t>
  </si>
  <si>
    <t>NO SATISFACTORIO</t>
  </si>
  <si>
    <t>De 60 a 89%</t>
  </si>
  <si>
    <t>SATISFACTORIO</t>
  </si>
  <si>
    <t>de 90 a 100%</t>
  </si>
  <si>
    <t>SOBRESALIENTE</t>
  </si>
  <si>
    <t xml:space="preserve">La meta y el indicador fueron incumplidos de acuerdo con la verificación efectuada por la OCI </t>
  </si>
  <si>
    <t>Item</t>
  </si>
  <si>
    <t xml:space="preserve">Oficina de Control Interno - Seguimiento, Evaluación y Control </t>
  </si>
  <si>
    <t>Cantidad de metas o indicadores  programados</t>
  </si>
  <si>
    <t>La participación de la entidad en las ferias de servicio permiten el fortalecimiento de la oferta institucional</t>
  </si>
  <si>
    <t xml:space="preserve">En relación a los soportes aportados se evidenciaron las siguientes situaciones:
a. Documentos que en su nombre indican un mes, sin embargo en su contenido los soportes no corresponde al mes denominado, por ejemplo el documento "publicación septiembre-ejecuciones presupuestales" relaciona información de la ejecución del mes de agosto.  
b. No se aportaron evidencias para el mes de septiembre y diciembre, por cuanto se tuvo que hacer validaciones adicionales. Por lo que se recomienda aportar información completa que facilite su verificación. 
Por lo que se recomienda establecer controles en el proceso que verifiquen la información reportada con las evidencias, con el propósito de que la información sea clara, precisa, consecuente y completa.  
</t>
  </si>
  <si>
    <t>Planear, ejecutar las auditorías programadas en el Plan Anual de Auditoría, así como emitir y publicar el informe con los resultados.</t>
  </si>
  <si>
    <t>La gestión del proceso para dar cumplimiento a lo programado en el Plan Anual de Auditoria</t>
  </si>
  <si>
    <t xml:space="preserve">Porcentaje de avance en la implementación de la Política de Gobierno Digital 
</t>
  </si>
  <si>
    <t>Porcentaje de avance en la implementación de la política de gobierno digital durante el periodo de medición según la herramienta de autodiagnóstico</t>
  </si>
  <si>
    <r>
      <t>De acuerdo con la revisión realizada por la OCI, el proceso reporto las matrices de seguimiento al Plan de Acción 7662 correspondiente a la vigencia 2022, en las que expresaron  para el primer semestre haber realizado seguimiento a  las actividades e indicadores de cumplimiento de la política de Gobierno Digital, política de seguridad Digital y proyectos del PETI, recolectado y consolidado las evidencias solicitadas para FURAG de la Política de Gobierno Digital y Seguridad Digital, reuniones efectuadas con el proceso de Gestión Documental, realizado reunión con la ACDTIC para validar la ponderación de las preguntas de Gobierno Digital y frente al tema de accesibilidad, usabilidad y transparencia correspondiente a la política de Gobierno Digital. En el segundo semestre</t>
    </r>
    <r>
      <rPr>
        <b/>
        <sz val="11"/>
        <color theme="1"/>
        <rFont val="Times New Roman"/>
        <family val="1"/>
      </rPr>
      <t xml:space="preserve"> </t>
    </r>
    <r>
      <rPr>
        <sz val="11"/>
        <color theme="1"/>
        <rFont val="Times New Roman"/>
        <family val="1"/>
      </rPr>
      <t>haber</t>
    </r>
    <r>
      <rPr>
        <b/>
        <sz val="11"/>
        <color theme="1"/>
        <rFont val="Times New Roman"/>
        <family val="1"/>
      </rPr>
      <t xml:space="preserve"> </t>
    </r>
    <r>
      <rPr>
        <sz val="11"/>
        <color theme="1"/>
        <rFont val="Times New Roman"/>
        <family val="1"/>
      </rPr>
      <t xml:space="preserve">presentado al Comité Institucional de Gestión y Desempeño el avance y seguimiento al Plan de Mejora FURAG y el seguimiento a las actividades del Plan Estratégico de Riesgos de Seguridad y Privacidad de la información; realizado seguimiento interno al estado actual de las actividades de plan de mejora con relación a infraestructura, arquitectura empresarial, desarrollo y seguridad de la información; participado en el taller de Accesibilidad para Documentos Digitales a cargo del INCI para entidades Distritales, cuyo objetivo fue dar a conocer los requerimientos de accesibilidad que deben cumplir los documentos que se publiquen en los sitios web y realizar reunión de seguimiento al plan de mejora FURAG de la Política de Seguridad Digital, reuniones con el equipo MIPG y Gestión Tecnológica, para el seguimiento sobre el estado de avance y actividades concernientes a los proyectos del PETI, Arquitectura Empresarial y Sistemas de Información y verificar la información a reportar ante el Comité Institucional de Gestión y Desempeño en el marco de Gobierno Digital y Seguridad Digital, actualización del Plan de Comunicación, Sensibilización y Capacitación en seguridad de la información y datos personales el cual fue aprobado en CIGD del 25 de agosto de 2022.
Ahora bien, como soportes para la verificación del cumplimiento de las acciones anteriormente reportadas, se hizo entrega de 4 documentos así:
1. Guía para Anonimización de Datos Personales, documento cuya finalidad es evitar la reidentificación de las personas lo cual podría generar la vulneración a sus derechos y la debida protección de los datos personales de los titulares, se evidenció que aún no se encuentra formalizado en el Sistema Integrado de Gestión LUCHA.
2. Manual Gestión Tecnológica" con cód. GT-MA-1 versión 3, del 17 de julio de 2020, cuyo objetivo es dar a conocer los lineamientos tecnológicos de los procesos y servicios que se prestan al interior del proceso de Gestión Tecnológica para la Secretaría Distrital de la Mujer. 
3. Manual de Desarrollo o Mantenimiento de Sistemas de Información con cód. GT-MA-4 versión 1, del 17 de julio de 2020, cuyo objetivo es unificar la metodología y el lenguaje utilizado en la construcción de productos de software que se despliegan en la plataforma de la Secretaría Distrital de la Mujer. 
4. Política de Privacidad y Tratamiento de Datos Personales con cód. GC-MC-01 versión 03 de 30 de octubre de 2020, cuyo objetivo es establecer las medidas pertinentes para garantizar el adecuado tratamiento y protección de los datos personales que se recolecten en la Secretaría Distrital de la Mujer. No obstante se identificaron diferencias entre la fecha de emisión del documento (30 de octubre de 2020) y la que refiere en su contenido (junio de 2022), frente a lo cual esta Oficina realizó revisión de los documentos del proceso Gestión Tecnológica registrados en el aplicativo LUCHA identificando que dicho documento no hace parte el proceso, es decir corresponde a un documento obsoleto en LUCHA. 
</t>
    </r>
  </si>
  <si>
    <t xml:space="preserve">Se evidencia que si bien la presente meta apunta a cumplir con los objetivos estratégicos de la SDM en temas tecnológicos,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En cuanto al instrumento de planeación y las evidencias aportadas se identificaron las siguientes situaciones:
a. La programación y periodicidad están de forma trimestral, no obstante se evidenciaron reportes mensuales.
b. El medio de verificación establecido por el proceso para dar cuenta del cumplimiento de la meta e indicador  es "Herramienta de autodiagnóstico de la Política de Gobierno Digital ", no obstante no fue aportado dicho herramienta como evidencia que permitiera identificar el cumplimiento de la meta e indicador.
c. En los reportes mensuales en la descripción cualitativa del avance se observa una serie de actividades desarrolladas por el proceso, sin embargo no fue aportada ninguna evidencia. En este sentido, se observa que no se cuenta con evidencia que valide la presente actividad acorde a lo reportado por el proceso en el instrumento de planeación por cuanto su porcentaje de cumplimiento para la actividad es del 0%.
d. La Política de Privacidad y Tratamiento de Datos Personales aportada cuenta con codificación y fecha de emisión  del 30 de octubre de 2020, sin embargo se evidencio que corresponde a un documento obsoleto que no se encuentra vigente en el aplicativo LUCHA. Por lo que se recomienda realizar la actualización que corresponda y formalizarlo en el aplicativo LUCHA. 
Para finalizar se recomienda al proceso analizar la formulación de la meta en cuanto al indicador, descripción de la medición y medio de verificación, validando que cada uno de ellos permitan aterrizar de forma clara y concreta el cumplimiento de la meta, facilitando con ello la lectura de la descripción cualitativa en los POA y las evidencias, las cuales también deben estar denominadas en coherencia con lo registrado por el proceso en el instrumento de planeación y que no solo las entienda el proceso, sino todos aquellos que accedan a la información consignada en el.  
</t>
  </si>
  <si>
    <t xml:space="preserve">Porcentaje de avance en la implementación de la Política de Seguridad Digital
</t>
  </si>
  <si>
    <t>Porcentaje de avance en la implementación de la política de seguridad digital durante el periodo de medición según el instrumento de evaluación del MSPI</t>
  </si>
  <si>
    <r>
      <t xml:space="preserve">De acuerdo con la revisión realizada por la OCI, el proceso reporto las matrices de seguimiento al Plan de Acción 7662 correspondiente a la vigencia 2022, en las que expresaron para el primer semestre haber elaborado y aprobado por parte del comité institucional de gestión y desempeño, el plan de seguridad de la información y el plan de tratamiento de riesgos de seguridad de la Información en concordancia de las directrices del decreto 612 de 2018, se realizó socialización de la política de seguridad de Información y datos personales en la jornada de Inducción, se envío a la ACDTIC el autodiagnóstico de MSPI, GAP de datos personales de la SDM, se presento al comité institucional de gestión y desempeño el avance y seguimiento al Plan de  Mejora FURAG, Seguridad Digital y Gobierno Digital y seguimiento a las actividades del Plan estratégico de riesgos de seguridad y privacidad de la información, se realizó proyección  y ajustes del instrumento de gestión de riesgos de la seguridad de la información conforme al manual para la identificación de riesgos de seguridad, se realizó proyección y revisión de la Guía de Anonimización de Datos Personales, se realizó proyección, ajustes y revisión de la Política de Privacidad y Tratamiento de Datos Personales. 
En el segundo semestre se emitieron las recomendaciones desde el ámbito de protección y tratamiento de datos personales, se realizó socialización de la Política de Privacidad y Tratamiento de Datos Personales de la Secretaría Distrital de la Mujer, la cual fue dirigida al equipo de trabajo de la Dirección del Sistema de Cuidado, en la cual participaron 80 personas, se realizó capacitación de las políticas de seguridad de la información y datos personales en la jornada de inducción a funcionarios que se realizó el 22 de agosto de 2022, se realizó capacitación y primer mesa de trabajo para identificación y gestión de riesgos de seguridad de la información para direccionamiento estratégico, planeación y gestión, Gestión del Conocimiento y Comunicaciones, se realizó socialización de la Política de Privacidad y Tratamiento de Datos Personales de la Secretaría Distrital de la Mujer, la cual fue dirigida al equipo de trabajo de la Dirección Territorialización y Participación, en la cual participaron 126 personas, se publicó en KAWAK el Plan de Comunicación, Sensibilización y Capacitación en seguridad de la información y datos personales, se realizó capacitación al equipo de trabajo de Gestión Documental y a los enlaces de los procesos y dependencias frente a la actualización de los Activos de Información de la Entidad para la vigencia 2022, se realizó seguimiento al estado de avance de las actividades de Gobierno Digital y plan de mejora FURAG ante el comité institucional de Gestión y Desempeño, se realizó el consolidado de la actualización de activos de información de todas las dependencias y procesos, se presentó a la Oficina Asesora Jurídica para revisión y aprobación el Índice de Información Clasificada y Reservada, se revisaron y ajustaron los datos en la herramienta para consolidación de información estadística del registro de activos de información y el índice de información clasificada y reservada, se realizaron las matrices de riesgos de seguridad de la información identificadas de los procesos: Planeación y Gestión, Direccionamiento Estratégico, Comunicación Estratégica, Gestión del Conocimiento, Proceso Contable. Se realizo seguimiento a las actividades de Plan de Seguridad 2022 y Plan de Tratamiento de Riesgos 2022, y se presentó al Comité Institucional de Gestión y Desempeño # 15 del mes de Diciembre.
Ahora bien, como soportes para la verificación del cumplimiento de las acciones anteriormente reportadas, el proceso hizo entrega efectiva de 6 documentos así:
1. Registro de diligenciamiento a sensibilización en Datos Personales del 11 de julio de 2022 y en la que se observan los resultados de unas preguntas efectuadas con ocasión de la sensibilización efectuada.
2. Pantallazos de un simulacro de PHISHING denominado como Jurado de Votación el cual fue desarrollado con el propósito de evitar la materialización de posibles ataques cibernéticos que puedan conllevar al robo o pérdida de información de la entidad, dicho ejercicio fue comunicado a través del correo institucional el 20 de mayo de 2022. 
3. Reporte de Evidencia Backups de bases de datos de los diferentes sistemas de la SDM, así como de las copias de seguridad a los volúmenes de bloques de septiembre a diciembre de 2022 en un documento que se encuentra sin formalizar por parte del proceso. 
4. Catalogo de Sistemas de Información que contiene la relación de todos los sistema con los que actualmente cuenta la entidad en el que se relaciona el nombre del aplicativo, SIGLA, descripción, versión, fabricante, dependencia responsable de su administración, estado, documentación técnica y funcional, frente a este último se relacionan unos links los cuales no fue posible su verificación toda vez no se pudo acceder a ellos. 
5. Presentación de la Política de Privacidad y Datos Personales, que referencia Comité Institucional de Gestión y Desempeño (CIGD) del 04 de agosto de 2022, sin embargo no se observa listado de asistencia y/o acta de la sesión del CIGD.
6. Pantallazo de la publicación en el aplicativo LUCHA del Manual de Gestión de Riesgos de Seguridad de la Información con cód. GT-MA-5 versión 1, del 16 de agosto de 2022. 
</t>
    </r>
    <r>
      <rPr>
        <sz val="11"/>
        <rFont val="Times New Roman"/>
        <family val="1"/>
      </rPr>
      <t xml:space="preserve">
En este sentido es de mencionar que el porcentaje de avance de la meta es del 0% en virtud de que no fue aportado el Instrumento de evaluación del Modelo de Seguridad y Privacidad de la Información - MSPI </t>
    </r>
    <r>
      <rPr>
        <sz val="11"/>
        <color theme="1"/>
        <rFont val="Times New Roman"/>
        <family val="1"/>
      </rPr>
      <t>que permitiera validar que la meta se pudo avanzar en 85% en cuanto a la Implementación de las políticas de Gobierno Digital y Seguridad Digital.</t>
    </r>
  </si>
  <si>
    <t>Porcentaje de productos  de software (licenciamiento) adquiridos e instalados de la SDMujer</t>
  </si>
  <si>
    <t xml:space="preserve">De acuerdo con la revisión realizada por la OCI, el proceso reporto las matrices de seguimiento al Plan de Acción 7662 correspondiente a la vigencia 2022, en las que expresaron para el primer trimestre haber realizado adición y la asignación de 209 suscripciones al proceso de Microsoft contrato 541 de 2021; contar con 4.285 suscripciones de productos con Microsoft,  incluyendo las power BI, de las cuales se están utilizando 4.053 (95% de utilización). En el segundo trimestre se inicia contrato 923 de 2022 se cuenta con 4.562 suscripciones de productos con Microsoft, incluyendo las Powers BI, de las cuales se están utilizando 4.311 (94% de utilización); haber realizado capacitaciones de apropiación de las herramientas de microsoft 365(forms) en el mes de junio. En el tercer Trimestre el contrato  923 de 2022 cuenta con 4.562 suscripciones de productos con Microsoft, incluyendo las Powers BI, de las cuales se están utilizando 4.562 (100% de utilización), se realizo adición de 91 licencias Microsoft. Cuarto trimestre reportó del contrato 923 de 2022 se cuenta con 4.900 suscripciones de productos con Microsoft, incluyendo las Powers BI, de las cuales se están utilizando 4.868 (99% de utilización). 
Ahora bien, como soportes para la verificación del cumplimiento de las acciones anteriormente reportadas, el proceso hizo entrega efectiva de 3 PDF así:
1. Informe de pago contrato 923 de 2022 - en el que se observa los soportes de la cuenta de cobro realizada en el mes de octubre de 2022 por el contratista (informe de supervisión, certificado de supervisión general, formato de Bienes Intangibles (Software y Licencias), factura, pago de seguridad social, formato de Acta de recibido de elementos y/o entrada a almacén de fecha 14 de octubre de 2022 con cód. GA-FO-25  versión 7 de 31 de marzo de 2022, en el que se relaciona 1820 licencias por un valor total de 57´222.144,98, entre otros documentos).
2. Informe de pago adición contrato 923 de 2022, en el que se observa los soportes de la cuenta de cobro final realizada en el mes de noviembre de 2022 por el contratista (informe de supervisión, informe final de supervisión para contratos suscritos con persona jurídica y convenios, certificado de supervisión general, formato de Bienes Intangibles (Software y Licencias), factura, pago de seguridad social, formato de Acta de recibido de elementos y/o entrada a almacén de fecha 16 de noviembre de 2022 con cód. GA-FO-25  versión 7 de 31 de marzo de 2022, en el que se relaciona una Licencia Cloud App Security per User por un valor de $7´931,479,92  entre otros documento).
3. Orden de compra 90547 del Contrato 923-2022 con fecha de emisión del 24 de mayo de 2022 y fecha de vencimiento al 24 de febrero de 2023, en el que se observa la compra de 13 licencias.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</si>
  <si>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soportes y reporte de información realizada por el proceso.
En cuanto a los medios de verificación determinados por el proceso y las evidencias aportadas por el mismo, no se observó el Plan de Compras así como tampoco el contrato 541 de 2021 y Contrato 923 de 2022 para la adquisición de productos que permita verificar los términos  y el número de productos de software (licenciamiento) a obtener, a cargo de gestión tecnológica, tan solo se aprecia el formato de Acta de recibido de elementos y/o entrada a almacén de fecha 14 de octubre de 2022 y 16 de noviembre de 2022 con cód. GA-FO-25  versión 7 de 31 de marzo de 2022,  en los que se aprecia la adquisición de 6 licencias; adicionalmente no se hizo entrega de las capacitaciones realizadas para la apropiación de las herramientas Microsoft 360. 
Por lo anterior se recomienda al proceso en próximas formulaciones analizar los medios de verificación que van a dar cuenta de la meta e indicador con el fin de que sean claros, precisos y congruentes con la información reportada en el instrumento de planeación. 
</t>
  </si>
  <si>
    <t>Porcentaje de bienes y/o servicios tecnológicos adquiridos e implementados.</t>
  </si>
  <si>
    <t>De acuerdo con la revisión realizada por la OCI, el proceso reporto las matrices de seguimiento al Plan de Acción 7662 correspondiente a la vigencia 2022, en las que expresaron para el primer trimestre haber realizado los documentos de prorroga de 4 meses y cambio de instalación de internet dedicado 30 megas y AP de la CIO Usme a CIO Santafé, se aprobó prorroga de 2 meses al contrato 671 de 2021; se realizó seguimiento a los procesos 933 y 860 de 2021 con respecto a las prorrogas del contrato, se recibieron las ordenes de compra  83694 - 83695  de adquisición de equipos de cómputo; se solicitaron los CDPs de los procesos: Licenciamiento adobe, SSL, oracle Cloud,herramienta de desarrollo, adición de Kawak, DLP,  Convergentes (adición). En el segundo trimestre se inicia contrato 923 de 2022 se cuenta con 4.562 suscripciones de productos con Microsoft, incluyendo las Powers BI, de las cuales se están utilizando 4.311 (94% de utilización); haber realizado capacitaciones de apropiación de las herramientas de microsoft 365(forms) en el mes de junio. En el tercer Trimestre el contrato  923 de 2022 cuenta con 4.562 suscripciones de productos con Microsoft, incluyendo las Powers BI, de las cuales se están utilizando 4.562 (100% de utilización), se realizo adición de 91 licencias Microsoft. Cuarto trimestre reportó haber realizado los procesos de contratación: Licenciamiento adobe contrato 925 de 2022, firmas electrónicas contrato 927 de 2022, SSL contrato 929 de 2022, oracle Cloud contrato 921, Kawak contrato 935 de 2022, UPS contrato 932 de 2022, mantenimiento de Aire (924 de 2022), herramienta de desarrollo contrato 1007 de 2022, soporte de licencias Oracle 968 de 2022, DLP contrato 969 de 2022, comunicaciones convergentes contrato 1016 de 2022, soporte toad contrato 1044 , Smartnet switch  contrato 1076 de 2022, se realizo adición al contrato 924 orden de compra 9009 por valor de $120.000.000, 1119 de 2022 contrato de telefonía IP. se adjudico OC 99466 pantallas interactiva de 65 pulgadas, se adjudicaron las ordenes de compra 101229, 101249,101620 de equipos de cómputo y periféricos.
Ahora bien, como soportes para la verificación del cumplimiento de las acciones anteriormente reportadas, el proceso hizo entrega efectiva de 18 documentos así: 
1. Acta de inicio de contrato No. 1044-2022 suscrito el 19 de septiembre de 2022, que tiene por objeto "Adquirir el acceso a la plataforma de soporte y mantenimiento para la Licencia TOAD en la administración de bases de datos de la Secretaría Distrital de la Mujer". 2. Acta de inicio de contrato No. 1119-2022 suscrito el 11 de noviembre de 2022, que tiene por objeto "Adquirir una solución de Comunicación Unificada y Telefonía IP para la Secretaría Distrital de la Mujer".
3.  Acta de inicio de contrato No. 1007-2022 suscrito el 28 de agosto de 2022, que tiene por objeto "Adquirir el  licenciamiento  de  una herramienta de  desarrollo  para  generación de aplicaciones web de manera ágil para la Secretaría Distrital de la Mujer".
4. Acta de inicio de contrato No. 929-2022 suscrito el 17 de junio de 2022, que tiene por objeto "Adquirir  Certificados  Secure  Sockets  Layer -SSL  para  la  secretaría  Distrital de la Mujer". 
5. Acta de inicio de contrato No. 921-2022 suscrito el 17 de mayo de 2022, que tiene por objeto "Contratar  a  través  de  la  tienda virtual  del  Estado  Colombiano  por  medio  del Acuerdo  Marco  de  precios  No.  CCE-241-AMP-2021,los  servicios  de  nube pública  para  la  Secretaría Distrital  de  la  Mujer  de  conformidad  con  los siguientes  lotes:  Lote  1:  Renovación  de  los servicios  de  infraestructura  (IaaS), (PaaS) Cloud deOracle-cto 921-2022". 
6. Documentos de pago contrato 1044 de 2022 en el cual se encuentra relacionado el formato de Acta de recibido de elementos y/o entrada a almacén de fecha 07 de octubre de 2022 con cód. GA-FO-25  versión 7 de 31 de marzo de 2022, en el que se relaciona 1 licencia por un valor total de $9.618250, entre otros documentos).
7. Documentos de pago contrato 925 de 2022 en el cual se encuentra relacionado el formato de Acta de recibido de elementos y/o entrada a almacén de fecha 14 de junio de 2022 con cód. GA-FO-25  versión 7 de 31 de marzo de 2022, en el que se relaciona 5 licencias por un valor total de $17´474.600, entre otros documentos). 
8. Documentos de pago adición contrato 923 de 2022 en el cual se encuentra relacionado el formato de Acta de recibido de elementos y/o entrada a almacén de fecha 14 de octubre de 2022 con cód. GA-FO-25  versión 7 de 31 de marzo de 2022, en el que se relaciona 1820 licencias por un valor total de $57,222.144,98 entre otros documentos). 
9. Documentos de pago contrato 923 de 2022 en el cual se encuentra relacionado el formato de Acta de recibido de elementos y/o entrada a almacén de fecha 14 de octubre de 2022 con cód. GA-FO-25  versión 7 de 31 de marzo de 2022, en el que se relaciona 1820 licencias por un valor total de $57,222.144,98 entre otros documentos). 
10. Soportes de pago contrato 935 de 2022 (factura electrónica, parafiscales, RUT, Certificados). 
11. Documentos de pago contrato 969 de 2022 en el cual se encuentra relacionado el formato de Acta de recibido de elementos y/o entrada a almacén de fecha 11 de octubre de 2022 con cód. GA-FO-25  versión 7 de 31 de marzo de 2022, en el que se relaciona 600 licencias por un valor total de $95,295.000,00 entre otros documentos). 
12. Minuta contrato interadministrativo entre la SDM y la Empresa de Telecomunicaciones de Bogotá S.A.ETB - No. 1016 de 2022. 
13. Minuta contrato de prestación de servicios entre la SDM y grupo Microsistemas Colombia No. 969 de 2022. 
14.  Orden de Compra No. 90009 - contrato No. 921-2022 por un valor de $244.999.999,47. 
15. Orden de Compra No. 99466 - contrato No. 921-2022 por un valor de $244.999.999,47. 
16. Orden de Compra No. 101229 - Acuerdo marco de precios No. CCE-280-AMP-2021 por un valor de $162.220.072,48. 
17. Orden de Compra No. 101249 - Acuerdo marco de precios No. CCE-280-AMP-2021 por un valor de $310.116.467,46. 
18. Orden de Compra No. 101620 - Acuerdo marco de precios No. CCE-280-AMP-2021 por un valor de $3.479.964,81.</t>
  </si>
  <si>
    <t xml:space="preserve">
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soportes y reporte de información realizada por el proceso.
De conformidad con los medios de verificación determinados por el proceso y las evidencias aportadas por el mismo, no se observó el Plan de Compras, así como tampoco los contratos 933 y 860 de 2021 y contratos 909, 921, 923, 924,  925, 927, 929, 932, 935, 968, 1076 y 1119 de 2022 para la adquisición e implementación de los bienes y/o servicios tecnológicos a obtener a cargo de gestión tecnológica que fueron relacionados en la descripción cualitativa por el proceso en el instrumento de Planeación  POA, tan solo se aprecia las minutas de los contratos 1016 y 969 de 2022, el acta de inicio de los contratos 1044, 1119, 1007, 929 y 921 de 2022; los documentos de pago de los contratos 1044, 925, 923 y 969 de 2022, los soportes de pago incompletos del contrato 935 de 2022 y las órdenes de compra de los contratos 921 de 2022 y 280 de 2021.  
Por lo anterior se recomienda al proceso en próximas formulaciones analizar los medios de verificación que van a dar cuenta de la meta e indicador con el fin de que sean claros, precisos y congruentes con la información reportada en el instrumento de planeación. 
</t>
  </si>
  <si>
    <t xml:space="preserve">De acuerdo con la revisión realizada por la OCI, el proceso reporto las matrices de seguimiento al Plan de Acción 7662 durante la vigencia 2022, en las que en cada mes se visualiza el número de requerimientos recibidos, atendidos y pendientes para el siguiente mes, reportando para el mes de diciembre un total de 6341 requerimientos por mesa de ayuda. Es de mencionar que el proceso en el reporte de los instrumentos de planeación en la columna de "Retrasos y factores limitantes para el cumplimiento" el proceso justificó la no atención de los requerimientos pendientes debido a que por su complejidad se requiere de más tiempo para ser solucionados, siendo la mayoría de casos pendientes de SIMISIONAL y ORFEO. 
En este sentido, como soportes para la verificación del cumplimiento de las acciones anteriormente reportadas, el proceso hizo entrega efectiva en formato Excel de 10 archivos correspondiente a los meses de enero, febrero, marzo, abril, mayo, junio, agosto, septiembre, octubre y noviembre de 2022 los cuales contienen el reporte de requerimientos mensuales que ingresan a mesa de ayuda en el que se detalla las solicitudes realizadas o tikets, los acumulados por categoría, los pendientes, acumulado por técnico y la puntuación de la satisfacción, sin observarse el correspondiente al mes de julio y diciembre. Adicionalmente fue aportado en pdf el reporte del ticket ingresados en el mes de julio y el consolidado de la vigencia 2022.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</si>
  <si>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En cuanto al reporte de información en el instrumento de planeación y las evidencias aportadas se identificaron las siguientes situaciones:
a. No se allego el reporte en Excel de los meses de julio y diciembre para validar la información.
b. En el reporte de información en la descripción cualitativa del avance se evidencio que para el mes de mayo y junio se referencia información del mes de abril, lo cual no permite identificar si las cifras corresponden al mes que se esta reportando la información. 
c. En revisión de las cifras que se encuentran registrados en los archivos en Excel aportados por el proceso y el reporte de cifras descritas en la descripción cualitativa del avance del instrumento de planeación, se evidenció que no son las mismas para los meses de enero, febrero, junio, agosto y octubre 2022, por cuanto la información reportada no es la real.
d. En los soportes allegados por el proceso si bien se observan los tickets que ingresan con la categoría, contenido, solicitante y técnico, es importante realizar mejoras a dicha herramienta para que se registre la fecha de ingreso de los tickets. 
Por lo que se recomienda establecer controles en el proceso que verifiquen la información reportada con las evidencias, con el propósito de que la información sea clara, precisa y consecuente. 
Para finalizar y teniendo en cuenta que en los soportes aportados se evidencia que no todos los requerimientos ingresados fueron atendidos se determina dejar el avance de la actividad de acuerdo con lo reportado por el proceso en un 86%
</t>
  </si>
  <si>
    <r>
      <t>De acuerdo con la revisión realizada por la OCI, el proceso reporto las matrices de seguimiento al Plan de Acción 7662 correspondiente a la vigencia 2022, en las que expresaron haber adelantado los anexos técnicos de mantenimiento de ups, aire acondicionado, se radicó ante la dirección de contratación el proceso 139 de mantenimiento de aire y se encuentra en revisión el proceso de UPS de firma acta de inicio por retraso en certificación en mantenimiento. Se dio inicio al proceso de UPS contrato 932 de 2022, se inicia contrato Aire acondicionado 924 de 2022 y se realizó el primer mantenimiento de aire acondicionado y UPS. Del contrato de ETB se solicito instalación de Suba CIOM, CID Kennedy, Puente Aranda; se realizó instalación de switches en los centros de inclusión digital, CIOM y CID del contrato 933 de 2021; se entregaron al almacén de la entidad 51 SIM de las cuales son 29 para líneas móviles y 22 para mifi; se realizó segundo mantenimiento del aire acondicionado, del contrato de ETB realizaron entrega del canal de Bosa y Usme, entregaron las simcard de móviles y Mifi; se realizó levantamiento de información para las adecuaciones físicas y lógicas de los centros de inclusión; se realizo entrega de los equipos de comunicaciones en el nivel central para el canal de datos de backup, se realizó mantenimiento de solución de simplivity, se realizo mantenimiento y actualización del  sistema de almacenamiento DELL y nuevamente mantenimiento de UPS; del contrato de ETB entregaron los Mifi y líneas celular, se realizaron mantenimientos y traslados de equipos de comunicaciones de propiedad de etb; se realizó la implementación y  mantenimientos de la plataforma de seguridad perimetral, switch core, mantenimiento de UPS y aire acondicionado.
Ahora bien, como soportes para la verificación del cumplimiento de las acciones anteriormente reportadas, el proceso hizo entrega efectiva de 8 documentos así:
1. Cronograma - Programación de Mantenimiento Preventivo y Correctivo de UPS SDM.</t>
    </r>
    <r>
      <rPr>
        <b/>
        <sz val="11"/>
        <color theme="1"/>
        <rFont val="Times New Roman"/>
        <family val="1"/>
      </rPr>
      <t xml:space="preserve"> 
</t>
    </r>
    <r>
      <rPr>
        <sz val="11"/>
        <color theme="1"/>
        <rFont val="Times New Roman"/>
        <family val="1"/>
      </rPr>
      <t>2</t>
    </r>
    <r>
      <rPr>
        <b/>
        <sz val="11"/>
        <color theme="1"/>
        <rFont val="Times New Roman"/>
        <family val="1"/>
      </rPr>
      <t>.</t>
    </r>
    <r>
      <rPr>
        <sz val="11"/>
        <color theme="1"/>
        <rFont val="Times New Roman"/>
        <family val="1"/>
      </rPr>
      <t xml:space="preserve"> Informe Estado Actual de la UPS de fecha 7 de julio de 2022 "Visita técnica de identificación, valoración y diagnóstico  de una UPS de 20KVA y 40KVA marca CDP ubicados en la SECRETARIA DISTRITAL DE LA MUJER". 
3</t>
    </r>
    <r>
      <rPr>
        <b/>
        <sz val="11"/>
        <color theme="1"/>
        <rFont val="Times New Roman"/>
        <family val="1"/>
      </rPr>
      <t xml:space="preserve">. </t>
    </r>
    <r>
      <rPr>
        <sz val="11"/>
        <color theme="1"/>
        <rFont val="Times New Roman"/>
        <family val="1"/>
      </rPr>
      <t>Informe Primer Mantenimiento de fecha 14 de julio de 2022, expedido por el supervisor del contrato "Servicio de mantenimiento preventivo y correctivo incluido repuestos para una UPS de 20KVA y 40KVA marca CDP ubicados en la SECRETARIA DISTRITAL DE LA MUJER".</t>
    </r>
    <r>
      <rPr>
        <b/>
        <sz val="11"/>
        <color theme="1"/>
        <rFont val="Times New Roman"/>
        <family val="1"/>
      </rPr>
      <t xml:space="preserve"> 
</t>
    </r>
    <r>
      <rPr>
        <sz val="11"/>
        <color theme="1"/>
        <rFont val="Times New Roman"/>
        <family val="1"/>
      </rPr>
      <t>4</t>
    </r>
    <r>
      <rPr>
        <b/>
        <sz val="11"/>
        <color theme="1"/>
        <rFont val="Times New Roman"/>
        <family val="1"/>
      </rPr>
      <t xml:space="preserve">. </t>
    </r>
    <r>
      <rPr>
        <sz val="11"/>
        <color theme="1"/>
        <rFont val="Times New Roman"/>
        <family val="1"/>
      </rPr>
      <t>OTTS 460722072022 en el que se visualiza las subtareas de grupos/partes, procedimiento, y resultado de cada unos de ellos (lista de chequeo de lo revisado), de fecha de inicio del 14 de julio de 2022.</t>
    </r>
    <r>
      <rPr>
        <b/>
        <sz val="11"/>
        <color theme="1"/>
        <rFont val="Times New Roman"/>
        <family val="1"/>
      </rPr>
      <t xml:space="preserve"> 
</t>
    </r>
    <r>
      <rPr>
        <sz val="11"/>
        <color theme="1"/>
        <rFont val="Times New Roman"/>
        <family val="1"/>
      </rPr>
      <t>5</t>
    </r>
    <r>
      <rPr>
        <b/>
        <sz val="11"/>
        <color theme="1"/>
        <rFont val="Times New Roman"/>
        <family val="1"/>
      </rPr>
      <t>.</t>
    </r>
    <r>
      <rPr>
        <sz val="11"/>
        <color theme="1"/>
        <rFont val="Times New Roman"/>
        <family val="1"/>
      </rPr>
      <t xml:space="preserve"> Informe de Mantenimiento preventivo equipo de aire acondicionado marca Stulz STULZ de 22 de julio de 2022. 
6. OTTS-S50444 en el que se visualiza las subtareas de grupos/partes, procedimiento, y resultado de cada unos de ellos (lista de chequeo de lo revisado), de fecha de inicio del 5 de septiembre de 2022. 
7. Informe de mantenimiento-Contrato por prestación de servicios No. 932-2022 celebrado entre la SDM y R y MEnergía y Conectividad SAS de fecha 11 de noviembre de 2022 "Prestar el servicio de mantenimiento preventivo y correctivo incluido  repuestos para  los  equipos  UPS  de  la secretaria Distrital de la Mujer".
8. Informe Acta de Cierre-Contrato por prestación de servicios No. 932-2022 celebrado entre la SDM y R y MEnergía y Conectividad SAS de fecha 15 de noviembre de 2022.
</t>
    </r>
    <r>
      <rPr>
        <sz val="11"/>
        <color rgb="FFFF0000"/>
        <rFont val="Times New Roman"/>
        <family val="1"/>
      </rPr>
      <t>+O14</t>
    </r>
  </si>
  <si>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En lo que respecta a las evidencias si bien fueron aportados los informes de mantenimiento a los equipos de aire acondicionado, no fue aportado el plan de mantenimiento que permitiera evidenciar de forma detallada toda la infraestructura tecnológica de la Entidad a la que se le realizó mantenimiento y si se dio cumplimiento de acuerdo a lo programado. Por lo cual el porcentaje de avance se determino en un 100% de conformidad con lo reportado por el proceso. 
Para finalizar se recomienda al proceso analizar la formulación de la meta en cuanto al indicador, descripción de la medición y medio de verificación, validando que cada uno de ellos permitan aterrizar de forma clara y concreta el cumplimiento de la meta, facilitando con ello la lectura de la descripción cualitativa en los POA y las evidencias, las cuales también deben estar denominadas en coherencia con lo registrado por el proceso en el instrumento de planeación y que no solo las entienda el proceso, sino todos aquellos que accedan a la información consignada en el.    </t>
  </si>
  <si>
    <t>De acuerdo con la revisión realizada por la OCI, el proceso aportó las matrices de seguimiento al Plan de Acción 7662 correspondiente a la vigencia 2022, en las que expresaron haber entregado maquina en los servidores de Oracle para el formulario del sistema de cuidado SIDICU; se realizó alistamiento y entrega del servidor de Oracle  para el SIMISIONAL; se realizó mantenimiento de base de datos de SIMISIONAL, se generó ambiente de pruebas de base de datos del aplicativo PERNO e ICOPS; se realizó el alistamiento de maquina en los servidores de Oracle para el formulario del sistema de cuidado SIDICU; se realizó puesta en funcionamiento de la maquina del fortinet para la implementación de la seguridad perimetral en los servicios de oracle cloud; se realizó aseguramiento de maquinas por el proceso electoral; se actualizó el micrositio de FURAG para cargue de evidencias 2021; se actualizaron 2 servidores de aseguramiento de oracle, se realizó puesta en funcionamiento del nuevo aplicativo de GLPI mesa de ayuda versión 10.0.1; se esta realizando la integración del sistema de inventarios y almacén SAE-SAI; se entrego maquina y despliegue de Simisional II; se entregó en los servidores de base de datos para migración de ICOPS; se realizó actualización de estados a los inventarios documentales en el sistema FUID; se proyectó actualización de la intranet; se esta realizando la integración  del sistema de inventarios y almacén SAE-SAI; se entregó maquina en los servidores de base de datos para migración de Icops y Simisional II; se realizo alistamiento y entrega del servidor de Oracle  para el SIMISIONAL 2 e instalación de complementos solicitados; se realizaron actualización de estados a los inventarios documentales en el sistema FUID; se realizaron capacitaciones del nuevo aplicativo de GLPI-mesa de ayuda versión 10.0.1; se entregó maquina en los servidores de Oracle para el formulario del sistema de cuidado SIDICU; se hizo ajuste al sistema del consejo consultivo de mujeres; se realizo  alistamiento y entrega del servidor para el portal web de desarrollo.
Ahora bien, como soportes para la verificación del cumplimiento de las acciones anteriormente reportadas, el proceso hizo entrega efectiva de 7 documentos así: 
1. Informe de Pruebas de Recuperación VEEAN, en el que se detalla la  restauración  de máquinas  virtuales  respaldadas  de  ambiente  de  desarrollo  y  pruebas correspondientes a los meses, no obstante solo se observa el mes de diciembre.  
2. Informe de BackUp de diciembre de los diferentes sistemas de la Entidad. 
3. Correo electrónico en el que se solicita ajuste a los productos New Aplicativo de Inventarios de fecha 16 de febrero de 2022. 
4. Alistamiento Servidor SIMISIONAL de fecha 22 de agosto de 2022. 
5. Check List Mantenimientos de Sistemas de Información, el cual tiene como objetivo el Plan de trabajo para realizar el proceso de mantenimiento de los Sistemas de Información de la Entidad-aplicativo -ICOPS - SISTEMA DE INFORMACIÓN RADICACIÓN DE INFORMES DE CONTRATISTAS, identificándose como fecha en que se llevó a cabo la revisión del Inventario de Información de Aplicaciones MTO-2022, el 28 de febrero 2022. (sin fecha de elaboración - de proyección a llevar a cabo y de ejecución, sin formalizar) 
6.  Check List Mantenimientos de Sistemas de Información, el cual tiene como objetivo el Servidor de monitoreo de base de datos TOAD -aplicativo -TOAD, Workbench, identificándose como fecha en que se llevó a cabo la revisión del Mantenimiento servidor TOAD el 8 de septiembre 2022.(sin formalizar) 
7. Un PDF que refleja las mejoras y/o actualizaciones al aplicativo ICOPS. 
El porcentaje de avance se dejo en 100% de acuerdo a lo reportado por el proceso, no obstante es de precisar que no se recibió el plan de mantenimiento que muestre de manera general toda los sistemas de información de la entidad a los que se efectuó el mantenimiento, que permitiera identificar el avance de la meta en términos porcentuales.</t>
  </si>
  <si>
    <r>
      <t>De acuerdo con la revisión realizada por la OCI, el proceso reporto las matrices de seguimiento al Plan de Acción 7662 correspondiente a la vigencia 2022, en las que expresaron a diciembre un total 2514 requerimientos atendidos, relacionados con soporte a la página Web, los cuales corresponden a actualización de contenido y de funcionalidades.
Se esta realizando la integración  del sistema de inventarios y almacén SAE-SAI; se realiza ajuste y entrega final del formulario para el reporte del Decreto 332 de 2020; se generaron nuevas secciones en la pagina web en cumplimiento de la circular 01 de la alcaldía (conoce, propone y prioriza); se está implementando la circular No. 2 de apertura de agenda de Nivel Directivo en la página Web.</t>
    </r>
    <r>
      <rPr>
        <b/>
        <sz val="11"/>
        <color theme="1"/>
        <rFont val="Times New Roman"/>
        <family val="1"/>
      </rPr>
      <t xml:space="preserve">
</t>
    </r>
    <r>
      <rPr>
        <sz val="11"/>
        <color theme="1"/>
        <rFont val="Times New Roman"/>
        <family val="1"/>
      </rPr>
      <t xml:space="preserve">
Ahora bien, como soportes para la verificación del cumplimiento de las acciones anteriormente reportadas, el proceso hizo entrega efectiva de 25 documentos: Trece (13)</t>
    </r>
    <r>
      <rPr>
        <b/>
        <sz val="11"/>
        <color theme="1"/>
        <rFont val="Times New Roman"/>
        <family val="1"/>
      </rPr>
      <t xml:space="preserve"> </t>
    </r>
    <r>
      <rPr>
        <sz val="11"/>
        <color theme="1"/>
        <rFont val="Times New Roman"/>
        <family val="1"/>
      </rPr>
      <t xml:space="preserve">archivos que contienen las publicaciones en página web realizadas durante la vigencia. Un (1) reporte de un caso de novedades  GLPI. cuatro (4) matrices en PDF en la que se relacionan casos de ICOPS aperturados de enero a diciembre. Tres (3) documentos de solicitudes para mesa de ayuda para ORFEO - ICOPS y cuatro (4) documentos denominados GITICOPS, GLPILEGM, ICOPS_GITLAB, LAURAGPLI, de los cuales los tres últimos no abren. 
</t>
    </r>
    <r>
      <rPr>
        <sz val="11"/>
        <rFont val="Times New Roman"/>
        <family val="1"/>
      </rPr>
      <t>Por lo anterior y analizados los soportes se identifico la atención de requerimientos relacionados con las funcionalidades de sistemas de información, por cuanto el avance de la meta es del 100%</t>
    </r>
  </si>
  <si>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 aportados por el proceso.
En lo que respecta a las evidencias se evidenciaron soportes que presentaron error por cuanto no fue posible su validación, adicionalmente no se allego el Plan de automatización de procesos ni el Acta de recibo a satisfacción de sistemas de información relacionados como medios de verificación que facilitaran su verificación y avance en términos porcentuales. 
Por otra parte se precisa la importancia de la articulación y coherencia entre la información reportada en el instrumento de planeación y los soportes que se establecen para dar cuenta de su ejecución frente a este último se recomienda establecer medios de verificación claros y precisos que sean comprensibles, con el propósito de que faciliten la verificación y entendimiento y de esta manera poder establecer criterios que pueden determinar el cumplimiento de la meta e indicador. 
Para finalizar se recomienda analizar la viabilidad de unificar las metas e indicadores que tienen que ver con los requerimiento a mesa de ayuda ya que tienen temáticas similares que pueden ser agrupadas, siendo el aporte en conjunto mayor que el de cada actividad por separado.  
</t>
  </si>
  <si>
    <t>Seguimiento al plan de adecuación y sostenibilidad de MIPG</t>
  </si>
  <si>
    <r>
      <t xml:space="preserve">De acuerdo con la revisión realizada por la OCI,  se observo que el proceso reporto las matrices de seguimiento al Plan de Acción del proyecto de inversión 7662 durante la vigencia 2022, en las que informó el cumplimiento a las actividades registradas en el plan de adecuación y sostenibilidad de acuerdo con lo programado, en el que se llevaron a cabo los seguimientos a planes institucionales, planes de mejora FURAG de las políticas de MIPG que aplican para la SDMujer, habiendo hecho entrega del formulario FURAG 021 obteniendo una mejora en su resultado que fue de 97,2  a 98,1 lo que demostró la buena gestión en el desarrollo de los procesos; igualmente se realizaron los seguimientos al cumplimiento de las metas en cuanto a  riesgos, PIGA, trasparencia, actualización de procesos y toma de acciones de mejora que se tenían programadas. 
Al respecto, como soportes para la verificación del cumplimiento de las acciones anteriormente reportadas, el proceso hizo entrega efectiva de 12 carpetas que contienen los soportes mensuales en cumplimiento de la implementación del MIPG, en las que se observan presentaciones, matrices de seguimiento de los planes institucionales, matriz de Índice de información Clasificada y Reservada 2022, matriz de Registro de Activos de Información 2022, se hizo entrega del Informe Anual de Gestión - MIPG 2021 en formato Word y las actas del Comité Institucional de Gestión y Desempeño No.1 de fecha 20 de enero de 2022 en la que se hizo  presentación de los planes institucionales, acta No. 2 de fecha 28 de enero de 2022 en la que se hizo revisión y aprobación de los planes de acción 2022 y planes institucionales: Riesgos de seguridad de la información, Participación Ciudadana y PAAC, acta No. 3 del 25 de febrero  de 2022 en la que se observa el seguimientos a los planes institucionales, acta No. 4 de 24 de marzo de 2022 en la que se observa los resultado de los planes de mejora de la política de Talento Humano, de Servicio al Ciudadano, de Integridad, Plan Estratégico corte 2021 y seguimiento al Plan Estratégico 2022, acta No. 8 de 19 de julio de 2022 en la que se observa avances planes de mejora del FURAG 2021 y 2022, acta No. 10 del 25 de agosto de 2022 en la que se observa, el avance en los planes institucionales y mejora FURAG 2021 y 2022 Seguridad Digital y Gobierno Digital, PIGA, Talento Humano y sus anexos, Archivos Pinar y Plan Anual de Adquisiciones, acta No. 11 del 27 de septiembre de 2022 en la que se observa el seguimiento a los planes: estratégico de riesgos de seguridad y privacidad de la información, de seguridad y privacidad de la información, estratégico de tecnología de la información y comunicación -PETI, FURAG, Plan de Adecuación y Sostenibilidad de MIPG, acta No. 12 de 27 de octubre de 2022, en el que se observa Seguimiento a los Planes Institucionales Planes mejora FURAG, Seguimiento Plan Anticorrupción y Atención al ciudadano -PAAC,  plan de Mejora Política de Integridad, plan Mejora Política Gestión Estratégica de Talento Humano, seguimiento Política de Control Interno -plan de mejora FURAG, Seguimiento a Riesgos, Presentación Resultados Informes de Gestión, acta No. 13 de 24 de noviembre de 2022 en el que se observa seguimiento y aprobaciones de Informes de Gestión, avances Planes Institucionales y Mejora FURAG, acta No. 14 de 13 de diciembre de 2022 en la que se observa la aprobación del acta No. 13 de 24 de noviembre de 2022 de MIPG, entre otros documentos.
Adicionalmente fue aportado el documento de seguimiento al plan de adecuación y sostenibilidad del MIPG con corte a diciembre 2022, documento el cual contiene la relación de 10 políticas de gestión y desempeño institucional implementadas en la Entidad, con la actividad, meta o producto, evidencia, dependencia responsable, el cronograma programado para la vigencia 2022 y el porcentaje de avance para cada actividad formulada por política. Lo cual permite evidenciar el cumplimiento  del 100% del Plan de Adecuación y Sostenibilidad del MIPG por cuanto el porcentaje de avance de la meta corresponde al 100%
</t>
    </r>
    <r>
      <rPr>
        <sz val="11"/>
        <color rgb="FFFF0000"/>
        <rFont val="Times New Roman"/>
        <family val="1"/>
      </rPr>
      <t xml:space="preserve">
</t>
    </r>
    <r>
      <rPr>
        <sz val="11"/>
        <color theme="1"/>
        <rFont val="Times New Roman"/>
        <family val="1"/>
      </rPr>
      <t xml:space="preserve">
</t>
    </r>
  </si>
  <si>
    <t xml:space="preserve">Si bien, la presente meta apunta a cumplir con los objetivos estratégicos de la Secretaria Distrital de la Mujer, la descripción de la medición plasmado en el POA, no cuentan con una línea base o parámetro de medida en el denominador que permita determinar con claridad el avance de la meta. Frente a lo cual el porcentaje de avance del indicador se determina al 100% con base en los soportes aportados por el proceso en los que se identifica la gestión adelantada en cuanto a la adecuación y sostenibilidad del MIPG.
En lo que respecta a las evidencias aportadas por el proceso se identificaron las siguientes situaciones:
a. No se observó el Plan de adecuación y sostenibilidad del MIPG con corte a diciembre 2022 que permita identificar el cumplimiento de la meta en cuanto a soportar el 100% en la implementación del Modelo Integrado de Planeación y Gestión en comparación con los soportes aportados por el proceso. 
b. La relación de lo reportado como evidencias de acuerdo con el medio de verificación establecido por el proceso no permite establecer criterios para determinar el avance de la meta de acuerdo con lo programado. 
c. Se aportaron documentos borrador por cuanto no se puede establecer que la información contenida sea definitiva, tal como se pudo evidenciar en el documento denominado Informe Anual de Gestión - MIPG 2021. Adicionalmente se relaciono el documento en Word denominado "Estrategia de Participación Ciudadana y Rendición de Cuentas 2022" cuyo contenido se encuentra en blanco. 
Frente a lo cual se recomienda analizar, identificar y establecer los medios de verificación más idóneos que sean acorde con los indicadores y permitan establecer claramente el avance y desarrollado de acuerdo a la programación establecida en los instrumentos de planeación.  Adicionalmente organizar y/o titular las evidencias de conformidad con los parámetros establecidos por el proceso en el instrumento de planeación, esto con fundamento a que dicho instrumento junto a las evidencias deben ser herramientas de seguimiento que no solo debe comprender con facilidad el proceso, sino todos aquellos que accedan a la información consignada en el. De lo contrario se puede realizar valoraciones equivocadas sobre las mismas y generar reprocesos.
Sin embargo, es importante mencionar que de lo reportado por el proceso durante la vigencia 2022 en las matrices de avance del POA, se hizo entrega de actas y demás evidencias que permiten confirmar de manera clara el cumplimiento de las actividades reportadas como lo son seguimientos a los planes institucionales, FURAG 2022 y planes de mejora establecidos. 
Para finalizar, en cuanto al reporte de información en el instrumento de planeación se evidenció que no se realiza una descripción detallada (descripción cualitativa) de los avances realizados en el periodo reportado, que permitan identificar su ejecución en comparación con las evidencias aportadas. Por lo que se recomienda al proceso reportar la información de manera consolidada y detallada de las acciones trimestrales desarrolladas en cumplimiento de la programación efectuada para la vigencia en el POA.
</t>
  </si>
  <si>
    <t>Porcentaje de solicitudes atendidas de acompañamiento a los procesos de la entidad para la formulación de planes de mejoramiento derivados de las auditorias internas y externas.</t>
  </si>
  <si>
    <r>
      <t xml:space="preserve">Se observo que si bien, la presente meta apunta a cumplir con los objetivos estratégicos de la SDMujer, la meta y descripción de la medición plasmados en el POA, no cuentan con una línea base o parámetro de medida en el denominador que permita determinar con claridad el avance de la meta. Frente a lo cual el porcentaje de avance del indicador se determina al 100% con base en los soportes aportados por el proceso en los que se identifica el acompañamiento en relación con planes de mejoramiento. 
En cuanto a las evidencias aportadas se identificaron las siguientes situaciones:
a. Si bien se allegaron soportes del acompañamiento realizados por el proceso que dan cuenta de las actividades realizadas durante la vigencia, la información no se encuentra dispuesta de manera ordenada por trimestre de acuerdo a la programación y avance de la meta. Al respecto las carpetas aportadas denominadas como PROCESOS se encuentran numeradas de 1 al 11, sin que éstas  guarden relación con el aporte de evidencias de acuerdo a los meses del año y contienen soportes que no solo corresponden al acompañamiento en cuanto a formulación y/o seguimiento a planes de mejoramiento si no en general a todo lo que el proceso realiza, lo que dificulta y genera reprocesos en cuanto a la verificación de la información. 
b. Se evidenciaron documentos identificados como "mesas de trabajo", sin que se pueda identificar claramente la fecha de realización, agendamiento y/o listado de asistencia junto al registro fotográfico aportado. Frente a lo cual se recomienda al proceso analizar que soportes o medios de verificación van a ser reportados como parte del acompañamiento que realizan a las dependencias y que son desarrollados a través de reuniones o mesas de trabajo.
c. Se aportaron documentos que no corresponden a los medios de verificación establecidos en el instrumentos de planeación como lo son actos administrativos o memorando de respuesta dirigidos a la Oficina de Control Interno. 
Por otra parte en lo que respecta con el reporte de información (descripción cualitativa del avance) en el instrumento de planeación se observo que se reporta la misma información en todos los meses de la vigencia </t>
    </r>
    <r>
      <rPr>
        <i/>
        <sz val="11"/>
        <color theme="1"/>
        <rFont val="Times New Roman"/>
        <family val="1"/>
      </rPr>
      <t xml:space="preserve">"Se atienden el 100% de las solicitudes de asesoría, entrenamiento, asignación de usuarios y permisos, y acompañamiento en la revisión, actualización cargue y gestión de las oportunidades de mejora y planes de acción en LUCHA, así como de las solicitudes de actualización, eliminación y revisión documental.", </t>
    </r>
    <r>
      <rPr>
        <sz val="11"/>
        <color theme="1"/>
        <rFont val="Times New Roman"/>
        <family val="1"/>
      </rPr>
      <t xml:space="preserve">sin que se pueda identificar la cantidad de solicitudes de acompañamiento y asesoría efectuada por las dependencias en relación a planes de mejoramiento.  Por lo que se recomienda  elaborar un mecanismo de control que permita identificar la gestión del proceso frente a las solicitudes realizadas por las dependencias que permitan identificar de forma mensual o trimestral que temas fueron abordados, el medio por el cual se atendió dicha solicitud que evidencias se tienen frente al acompañamiento, lo cual puede ser un insumo que puede ayudar al proceso en la organización  y el reporte de información que no solo puede servir para el seguimiento al plan de acción. Adicionalmente se recomienda reportar información de manera más detallada en los instrumentos de planeación acorde a la periodicidad programada 
Para finalizar se recomienda al proceso analizar la formulación de la meta en cuanto al indicador, descripción de la medición y medio de verificación, validando que cada uno de ellos permitan aterrizar de forma clara y concreta el cumplimiento de la meta, facilitando con ello la lectura de la descripción cualitativa en los POA y las evidencias, las cuales también deben estar denominadas en coherencia con lo registrado por el proceso en el instrumento de planeación y que no solo las entienda el proceso, sino todos aquellos que accedan a la información consignada en el.    
</t>
    </r>
  </si>
  <si>
    <t>De acuerdo con la revisión realizada por la OCI, el proceso reporto las matrices de seguimiento al Plan de Acción 7662 durante la vigencia 2022, en las que manifestó  haber socializado el 100% de piezas comunicativas asociadas a campañas de los programas PIGA, reportado el 100% de los formularios del PIGA conforme a la norma, participado en el 100% de actividades relacionadas a gestión ambiental con otras direcciones, visitado el 100% de sedes de la entidad para verificación de condiciones ambientales, haber ejecutado las tres capacitaciones o sensibilizaciones programadas y actualizado los documentos programados.
En este sentido, como soportes para la verificación del cumplimiento de las acciones anteriormente reportadas, el proceso hizo entrega de 12 carpetas denominadas como PIGA numeradas del 1 a la 10 y soportes PIGA. Las cuales contienen soportes tales como correos electrónicos de seguimiento al PIGA, memorandos y/o informes que permiten apreciar la gestión de los residuos en la SDM, solicitud de publicación de campañas sostenibles realizadas a través de correo electrónico, diagnóstico en word de las visitas realizadas a las sedes, actas de reuniones como la No. 4 del 4 de febrero de 2022 con el objetivo de solicitar apoyo en sensibilización uso eficiente del agua - Gestión Social - EAAB, solicitud apertura herramienta Storm User para reporte de informe 34 de Elementos Plásticos de un Solo Uso a la Secretaría Distrital de Ambiente realizada el 23 de agosto de 2022, matrices que reflejan los seguimientos realizados al PIGA y a los planes de mejora, lista de asistencia Comité MIPG del mes de mayo y de Elementos Plásticos de un solo uso del 16 de junio de 2022, capturas de pantalla, entre otros.</t>
  </si>
  <si>
    <t xml:space="preserve">Si bien, la presente meta apunta a cumplir con los objetivos estratégicos de la Secretaria Distrital de la Mujer, la descripción de la medición plasmado en el POA, no cuentan con una línea base o parámetro de medida en el denominador que permita determinar con claridad el avance de la meta. Frente a lo cual el porcentaje de avance del indicador se determina al 100% con base en los soportes aportados por el proceso en los que se identifica la gestión adelantada por el proceso en cuanto a las actividades desarrolladas para la ejecución del PIGA. 
En cuanto a las evidencias aportadas se identificaron las siguientes situaciones:
a. Si bien se allegaron soportes de todas las actividades desarrolladas en el marco de la ejecución y cumplimiento del PIGA durante la vigencia, la información no se encuentra dispuesta de manera ordenada por trimestre de acuerdo a la programación y avance de la meta. Adicionalmente las carpetas aportadas contienen hasta 3 subcarpetas para poder verificar la información. Lo que dificulta identificar la ejecución de la meta para los periodos reportados.
b. Se evidenciaron soportes de carpeta denominada como 1.3 Excel STR Storm User en los que los archivos en excel se encontraban en blanco y otros archivos en pdf que generaron error y no permitieron su consulta.
Para finalizar se recomienda al proceso analizar la formulación de la meta en cuanto al indicador, descripción de la medición y medio de verificación, validando que cada uno de ellos permitan aterrizar de forma clara y concreta el cumplimiento de la meta, facilitando con ello la lectura de la descripción cualitativa en los POA y las evidencias, las cuales también deben estar denominadas en coherencia con lo registrado por el proceso en el instrumento de planeación y que no solo las entienda el proceso, sino todos aquellos que accedan a la información consignada en el.    
</t>
  </si>
  <si>
    <t>De acuerdo con la revisión realizada por la OCI, el proceso reporto las matrices de seguimiento al Plan de Acción 7662 durante la vigencia 2022, en las que se manifestó haber realizado las correspondientes actualizaciones de los riesgos y controles de los procesos, ajustándose también en el aplicativo LUCHA, realizado los monitoreos a los riesgos en todos los procesos periódicamente durante el año, realizado las correspondientes socializaciones de la Política de Administración del Riesgo, actualizando la política, procedimientos y la guía de riesgos de acuerdo con la guía del DAFP del 2020.
En este sentido, como soportes para la verificación del cumplimiento de las acciones anteriormente reportadas, el proceso hizo entrega efectiva de 13 carpetas denominadas RIESGOS las cuales están numeradas del 1 al 12 y una denominada como solo RIESGOS, contentivas de diversos soportes tales como la matriz de riesgos de corrupción,  PAAC 2022, matrices de seguimiento Riesgos 2021 y 2022 en los que se relaciona el acompañamiento brindado a la gestión de riesgo de las dependencias, memorando No. 3-2022-001945 de fecha 11 de abril de 2022 de invitación a capacitación de Planes de Mejoramiento y Gestión de Riesgos a las secretarías, Directoras (es) y asesor de comunicaciones, PDF de los documentos actualizados y publicados en LUCHA tales como:  Política de Administración del Riesgo con cód. PG-PLT-1 versión 6 de fecha 26 de julio de 2022, Guía Riesgos de Gestión PG-GU-3 versión 1 de 29 de junio de 2022, Procedimiento Administración de Riesgos de Gestión y Corrupción PG-PR-3 versión 3 de 29 de junio de 2022, y correo electrónico de difusión de la Política de Administración del Riesgo del 26 de agosto 2022, mesa de trabajo de enlaces MIPG soportada mediante acta No. 8 de reunión 3 de junio de 2022 - presentación mesa de trabajo de enlaces MIPG  No. 10 del mes de octubre y presentación Estrategia SARLAFT Distrito.</t>
  </si>
  <si>
    <t xml:space="preserve">Es de mencionar que si bien, la presente meta apunta a cumplir con los objetivos estratégicos de la SDMujer, la meta y descripción de la medición plasmados en el POA, no cuentan con una línea base o parámetro de medida que permita determinar con claridad el avance de la meta. Frente a lo cual el porcentaje de avance del indicador se determina al 100% con base en los soportes aportados por el proceso en los que se identificó la actualización de los documentos relacionados con la gestión del riesgo. 
En cuanto a las evidencias aportadas por el proceso se observaron las siguientes situaciones:
a. Se aportaron documentos que no corresponden a los medios de verificación establecidos en el instrumentos de planeación como lo son solicitudes de información de la Oficina de Control Interno y memorandos de respuesta. 
b. Se aporto documento de acta de reunión en Word de mesa de trabajo de enlaces sin registro de asistencia, frente a lo cual se recomienda aportar documentos definitivos y con todo lo que el formato de acta establece. 
c. Si bien se allegaron soportes de todas las actividades realizadas durante la vigencia en cuanto a la gestión del riesgo (actualización de documentos, seguimiento y acompañamiento a las dependencias, actualización matrices en el aplicativo LUCHA) la información no se encuentra dispuesta de manera ordenada por trimestre de acuerdo a la programación y avance de la meta. Al respecto las carpetas aportadas denominadas como RIESGOS se encuentran numeradas de 1 al 12, sin que éstas  guarden relación con el aporte de evidencias de acuerdo a los meses del año y contienen soportes que no solo corresponden a la actualización de documentos relacionados con los riesgos como indica la meta y el indicador, si no en general a todo lo que el proceso realiza frente al tema, lo que dificulta y genera reprocesos en cuanto a la verificación de la información. 
De acuerdo con lo anterior se recomienda organizar por trimestres y/o titular las evidencias de conformidad con la información reportada en el instrumento de planeación POA, ya que dicho instrumento junto a las evidencias deben ser herramientas de seguimiento relacionadas y/o coherentes, que no solo debe comprender con facilidad el proceso sino todos aquellos que accedan a la información consignada en el, de lo contrario puede estarse realizando valoraciones equivocadas y generar reprocesos. Adicionalmente se recomienda para próximas formulaciones analizar en conjunto la meta, indicador, descripción de la medición y medio de verificación con el propósito de que se establezcan acorde a lo que el proceso quiere mostrar frente a la gestión del riesgo. 
</t>
  </si>
  <si>
    <t xml:space="preserve">De acuerdo con la revisión realizada por la OCI, el proceso reporto las matrices de seguimiento al Plan de Acción 7662 durante la vigencia 2022, en las que se manifestó durante la vigencia 2022 haber realizado las actualizaciones y publicaciones de información en los numerales en el Botón de Transparencia, de acuerdo con la resolución 1520 del 2020 y se dio cumplimiento a la evaluación ITA. A 31 de Diciembre se cerró con las siguientes últimas publicaciones:  Numeral 1.13: actualización de información contenido entes de control, Numeral 2.1.3 Resolución 0453 del 15 de diciembre de 2022; Proyecto de resolución: ""Por medio de la cual se adopta el Estándar de Calidad Espacial – ECE – para el equipamiento, funcionamiento y operación de las Casas de Igualdad de Oportunidades para las Mujeres, de la Secretaría Distrital de la Mujer” y su correspondiente anexo Técnico, Numeral 2.4 Procesos judiciales Secretaria de la Mujer - 20 de diciembre 2022, Numeral 3.1.1 Proceso SDMUJER 021-2022: Prestación del Servicio de Transporte (trasteo) de elementos y bienes de propiedad de la Secretaría Distrital de la Mujer, Numeral 3.3 Información ejecución de contratos noviembre 2022, Numeral 4.1.1: Notas a los estados financieros a 30 de noviembre 2022; Certificación EF Noviembre; Estado de actividad financiera noviembre 2022 y estado situación financiera noviembre 2022, Numeral 4.2 ejecución presupuestal vigencia 30 de noviembre 2022, Numeral 4.3: Seguimiento plan de acción proyectos entidad, Numeral 4.7.1:  Informe sistematizado de audiencia pública 2022, Informe Estrategia de rendición de cuentas 2022, Numeral 4.7.3: Informe sistematizado de audiencia pública 2022, Informe Estrategia de rendición de cuentas 2022, Numeral 4.8: Informe seguimiento a la gestión del riesgo; informe de seguimiento al cumplimiento normas de carrera administrativa y seguimiento a planes de mejoramiento interno, Numeral 4.9: Procesos juridiciales SDM 20 de diciembre, Numeral 4.10: Informe de seguimiento de PQRS - noviembre de 2022, Numeral 9.1.2.1: Informe rendición permanente de cuentas - cuarto trimestre 2022; Informe rendición permanente de cuentas - cuarto trimestre 2022 cuarto informe trimestral de gestión del consejo consultivo de mujeres 2022 y actas del CIM octubre y noviembre de 2022. 
Ahora bien, como soportes para la verificación del cumplimiento de las acciones anteriormente reportadas, el proceso hizo entrega efectiva de 10 carpetas denominadas como TRANSPARENCIA numeradas de la 3 a la 12, con soportes PDF de las publicaciones realizadas en el mes de marzo, abril, mayo, junio, julio, agosto, septiembre, octubre, noviembre y diciembre de 2022 con contenidos como convocatorias de los procesos contractuales a contratar por la SDMujer, informes de Peticiones, quejas reclamos, denuncias y solicitudes de acceso a la información, Defensa pública y prevención del daño antijurídico, notificación por aviso, planes institucionales, entre otros. 
Es de precisar que en análisis de los soportes aportado se evidenció la permanente actualización de la información contenida en el botón de transparencia y acceso a la información, por cuanto el avance de la actividad es del 100%. No obstante no fue aportada la Matriz de Seguimiento establecida como medio de verificación para poder identificar que todos los numerales fueron actualizados. 
</t>
  </si>
  <si>
    <t>De acuerdo con la revisión realizada por la OCI, el proceso reporto las matrices de seguimiento al Plan de Acción 7662 durante la vigencia 2022, en las que se manifestó haber realizado a 31 de diciembre de 2022 cinco (5) jornadas de trabajo en unión con la Dirección de Talento Humano las cuales fueron desarrolladas en el marco de las inducciones superando lo programado (2), toda vez que para la vigencia se efectuaron en los siguientes meses: Mayo dos (2), Junio dos (2),  Agosto una (1).
En este sentido, como soportes para la verificación del cumplimiento de las acciones anteriormente reportadas, el proceso hizo entrega de 5 archivos denominados de la siguiente manera:
1. Evidencia Jornada de trabajo - agosto de 2022 que contiene pantallazos de la capacitación "charla sobre las funciones de la Oficina de Control Disciplinario Interno y sobre el código general disciplinario.
2. Extracto del informe de gestión de la OCDI primer semestre 2022 documento el cual relaciona las capacitaciones realizadas en el primer semestre 2022, de las cuales se observa una en el mes de febrero en la jornada de sensibilización sobre las actividades que desarrolla la OCID, en el mes de marzo se socializaron los principales cambios procesales del Código General Disciplinario-Ley 1952 de 2021, reformada por la Ley 2094 de 2021, el cual  entró  a  regir  a  partir  del  29 de  marzo  de  2022, en el mes de mayo 4 capacitaciones  realizadas el 4 y 5 de mayo de 2022 sobre "Derechos, deberes, prohibiciones y conflicto de intereses" y el 10 sobre "La Falta Disciplinaria en la Supervisión de Contratos Estatales. /Dr. Héctor Ferrer Leal." y el 25 de mayo sobre "Reflexiones sobre la prevención de la Responsabilidad Disciplinaria", en dicho documento se aportan pantallazos de listados de asistencia y de las capacitaciones realizadas.
3.Evidencia Jornadas de trabajo mayo 2022 que contiene registro fotográfico, listado de asistencia y formatos la aplicación de preguntas relacionadas con la capacitación desarrollada. es de mencionar que el presente documento contiene las mismas evidencias registradas en el informe de gestión primer semestre 2022.
4. Presentación Código General Disciplinario que contiene información de la normatividad asociada en materia disciplinaria. 
5. Presentación Funciones generales de la OCID. 
Dado lo anterior, se evidencio cumplimiento de la meta en un 100%.</t>
  </si>
  <si>
    <t>Informe semestral de las decisiones de fondo que son proferidas por la OCDI SDMujer</t>
  </si>
  <si>
    <t>Informe semestral soportado a través de una matriz de las decisiones de fondo que son proferidas por la OCDI SDMujer</t>
  </si>
  <si>
    <t>De acuerdo con la revisión realizada por la OCI, el proceso reporto las matrices de seguimiento al Plan de Acción 7662 durante la vigencia 2022, en las que se manifestó que en el primer semestre se profirieron 42 decisiones y en el segundo 37 decisiones, consolidándose un acumulado final de 79 decisiones de fondo para el año 2022, superando la meta en virtud a  la entrada en vigencia de la Ley 1952 de 2019 reformada por la Ley 2094 de 2021, la cual  dentro de sus principales cambios trajo la reducción de los términos para adelantar las investigaciones disciplinarias , por tanto se debieron priorizar algunas decisiones de fondo. 
Ahora bien, como soportes para la verificación del cumplimiento de las acciones anteriormente reportadas, el proceso hizo entrega de 2 archivos: Informe de Gestión primer semestre  vigencia 2022 de la OCDI en el que se evidencia un total de 42 decisiones de fondo correspondiente a expedientes de las vigencias 2016 a 2021 y  Informe de Gestión segundo semestre vigencia 2022 de la OCDI en el que se evidencia un total de 37 decisiones de fondo correspondiente a expedientes de las vigencias 2016 a 2021, los cuales en su contenido se relaciona: las decisiones de fondo en los que se indica número del expediente, decisión (apertura de investigación disciplinaria, formulación de pliego de cargos, entre otros) y fecha, adicionalmente se relaciona el resultado de las actuaciones por queja y conservación de los expedientes disciplinarios y por último se aporta como anexo la relación de los expedientes activos. 
Por lo anterior se evidencia el cumplimiento de la acción en un 100%</t>
  </si>
  <si>
    <t xml:space="preserve">Adelantar 10 jornadas de sensibilización a servidoras y contratistas de la SDMujer a fin de lograr una mayor visualización de la OCDI ante la entidad </t>
  </si>
  <si>
    <t xml:space="preserve">De acuerdo con la revisión realizada por la OCI, el proceso reporto las matrices de seguimiento al Plan de Acción 7662 durante la vigencia 2022, en las que se manifestó que se dio cumplimiento efectuando 10 jornadas de sensibilización de la siguiente manera: en el mes de junio cinco (5), en el mes de julio una (1)  y en el mes de agosto cuatro (4), todas las anteriores en temáticas que versan sobre las funciones de esta Oficina, derechos, deberes,  prohibiciones, el conflicto de intereses, PQRS en el marco de la función preventiva, a servidoras, servidores y contratistas de la Entidad, cumpliéndose la meta propuesta.
En este sentido, como soportes para la verificación del cumplimiento de las acciones anteriormente reportadas, el proceso hizo entrega de 5 documentos así:
a. Informe bimestral jornadas adelantadas por la OCDI SDMujer, en la que se observa pantallazos de la inducción en cuanto a las funciones de la Oficina de Control Disciplinario Interno, sin embargo  no se identifica la fecha en la fue realizada la jornada de inducción así como tampoco se observa el periodo del bimestre reportado. 
b. Informe Jornadas de Sensibilización - Oficina de Control Disciplinario Interno de la Secretaría Distrital de la Mujer, Plan de Acción 2022. Documento el cual en su contenido se observa listado de asistencia y registro fotográfico de las jornadas de sensibilización realizadas o gestionadas por el proceso los días 10 y 25 de mayo de 2022, en temas como: La Falta Disciplinaria en la Supervisión de Contratos Estatales Generales y de Prestación de Servicios y Apoyo a la Gestión y Reflexiones sobre la Prevención de la Responsabilidad Disciplinaria. 
c.  Informe Jornadas de Sensibilización - Oficina de Control Disciplinario Interno de la Secretaría Distrital de la Mujer, Plan de Acción 2022 con fecha del 6 de julio. Documento que contiene la realización de las jornadas de sensibilización registradas en el numeral b y adicionalmente registro fotográfico de sensibilización realizada el 30 de junio 2022 en temas como: Funciones Oficina de Control Disciplinario Interno, Régimen del servidor público - deberes – prohibiciones – inhabilidades, incompatibilidades, conflicto de intereses y Derecho de Petición. 
d. Informe Jornadas de Sensibilización - Oficina de Control Disciplinario Interno de la Secretaría Distrital de la Mujer, Plan de Acción 2022 con fecha del 01 de septiembre, reportando la ejecución de 3 sensibilizaciones con registro fotográfico: del 13 de julio sobre las temáticas relacionadas con las funciones de la Oficina de Control Disciplinario Interno, régimen del servidor público, derechos, deberes, prohibiciones y  conflicto  de  intereses  del  servidor  público,  presentación  de  informes  de  actividades  y  la importancia de la supervisión y apoyo a la supervisión en contratos de prestación de servicios y apoyo a la gestión, y las sensibilizaciones realizadas los días 8 y 22 de agosto  sobre las Funciones Oficina de Control Disciplinario Interno, el Régimen del servidor público -deberes –prohibiciones –inhabilidades, incompatibilidades, conflicto de intereses, el Derecho de Petición y el Código General Disciplinario. 
e. Informe bimestral de fecha 5 de enero de 2023, se informó no haber realizado actividades relacionadas con sensibilizaciones en los meses de noviembre a diciembre de 2022. 
Dado lo anterior se pudo evidenciar la realización de 7 jornadas de sensibilización de las 10 programadas por cuanto el porcentaje de cumplimiento corresponde al 70%. 
</t>
  </si>
  <si>
    <t xml:space="preserve">No se observa la relación o coherencia entre el indicador de medida y descripción de la medición, por lo que se recomienda al momento de las formulaciones analizar de que todas las características o ítems (meta, indicador de medida, unidad de medición, descripción de la medición, medios de verificación, etc.) requeridos en el instrumento de planeación guarden articulación 
En relación a las evidencias denotan varios aspectos a tener en cuenta: se identificaron las siguientes situaciones.
a. En los documentos aportados se evidenció información repetida.
b. No se observa el periodo de reporte de información bimestral.
c. Se presentaron 5 de los 6 informes bimestrales, por cuanto se recomienda tener en cuenta la periodicidad establecida con el propósito de que los soportes guarden coherencia. 
Para finalizar se recomienda analizar la viabilidad de unificar la meta 1 con la 3 ya que los medios de verificación tienen temáticas similares que pueden ser agrupadas, siendo el aporte en conjunto mayor que el de cada actividad por separado. </t>
  </si>
  <si>
    <t xml:space="preserve">Listados y encuestas de satisfacción </t>
  </si>
  <si>
    <t>De acuerdo con la revisión realizada por la OCI, el proceso reporto las matrices de seguimiento al Plan de Acción 7662 durante la vigencia 2022, observándose en la del mes de octubre, el reporte de la Semana de la Oficina de Control Disciplinario Interno, habiéndose realizado del 24 al 28 de octubre de 2022 a través de la plataforma Teams para toda la Entidad, mediante una charla sobre el Acoso Laboral desde el Derecho Disciplinario, así mismo se publicaron unos tips preventivos de la falta disciplinaria a través de un Fondo de Pantalla en todos los equipos de la SDMujer. 
Ahora bien, como soportes para la verificación del cumplimiento de las acciones anteriormente reportadas, el proceso hizo entrega de 2 archivos que contienen: 1. Listados de asistencia y encuesta de satisfacción correspondientes al 26 de octubre de 2022 de acuerdo con el medio de verificación señalado por el proceso en el instrumento de planeación y 2. Pantallazos de la convocatoria a través del correo institucional, así como de la charla realizada y fotografías del fondo de pantalla de los equipos de la SDMujer que mencionan "Semana de la Oficina de Control Disciplinario Interno". 
Por lo anterior, el porcentaje de avance de la acción corresponde al 100%</t>
  </si>
  <si>
    <t xml:space="preserve">De acuerdo con la revisión realizada por la OCI, el proceso reporto las matrices de seguimiento al Plan de Acción 7662 durante la vigencia 2022, en el que manifestó haber recibido y tramitado para la vigencia 2022 un total de 87 solicitudes sobre pronunciamientos de Proyectos de Acuerdo y/o de Ley.
Ahora bien, como soportes para la verificación del cumplimiento de las acciones anteriormente reportadas, el proceso hizo entrega de 12 carpetas de enero a diciembre que contienen los comentarios, análisis y conceptos sobre la viabilidad jurídica de los Proyectos de Acuerdo, de Ley y demás actos administrativos requeridas por la Secretaría Distrital de Gobierno, el Congreso de la República, Concejo de Bogotá entre otras entidades, identificando un total de 88 solicitudes de pronunciamiento discriminadas por trimestre así:
a. Primer trimestre: 17
b. Segundo trimestre: 16
c. Tercer trimestre: 37
d. Cuarto trimestre: 18
Lo anterior permite evidenciar el cumplimiento del indicador en el 100%.
Por otra parte, es de mencionar que se  confronto la información reportada en POA (descripción cualitativa) con los soportes aportados por el proceso observando diferencia en los pronunciamientos (1), adicionalmente los soportes del mes de agosto a diciembre no fue posible consultarlos toda vez que presentaron error al abrirlos. 
</t>
  </si>
  <si>
    <t xml:space="preserve">Con respecto a las evidencias aportadas se evidenciaron debilidades de accesibilidad a la información del contenido de las carpetas de los meses de agosto, septiembre, octubre, noviembre y diciembre 2022, por lo que se recomienda al proceso revisar la información que es entregada con ocasión de las solicitudes de información verificando que cumpla con la característica de accesibilidad y adicionalmente que sean coherentes en términos de cantidad en relación con la información reportada en el instrumento de planeación. 
</t>
  </si>
  <si>
    <t>Porcentaje de casos en representación judicial con actuaciones y respuestas realizadas en el marco del ejercicio de defensa y representación judicial de la entidad</t>
  </si>
  <si>
    <t>Contestación de demandas,  y de acciones constitucionales y actuaciones judiciales</t>
  </si>
  <si>
    <t xml:space="preserve">De acuerdo con la revisión realizada por la OCI, el proceso reporto las matrices de seguimiento al Plan de Acción 7662 durante la vigencia 2022, en el que manifestó haber recibido para la VIGENCIA 2022 un total de 51 acciones de tutela y se han llevado a cabo 15 actuaciones judiciales dentro de los procesos Administrativos en los que la SDMujer actúa como sujeto procesal. Así mismo en el mes de marzo la Entidad fue notificada de 2 nuevos procesos en calidad de demandada, para un total de 6 procesos judiciales en los que es parte procesal la SDMujer. 
Ahora bien, como soportes para la verificación del cumplimiento de las acciones anteriormente reportadas, el proceso hizo entrega de 11 carpetas de febrero a diciembre que contienen pronunciamientos y/o seguimientos de acciones de tutela en que ha sido vinculada la SDM, reformas y pronunciamientos a excepciones presentadas en contestaciones de demanda ante despachos judiciales y memorandos de solicitudes de pronunciamientos sobre demandas y/o acciones de tutela a responsables de dependencias, entre otros documentos.
</t>
  </si>
  <si>
    <t xml:space="preserve">De acuerdo con la revisión realizada por la OCI, el proceso reporto las matrices de seguimiento al Plan de Acción 7662 durante la vigencia 2022, en el que  manifestó en el consolidado del mes de diciembre no requerirse durante la vigencia 2022  la necesidad de proyectar decisiones de segunda instancia en los procesos disciplinarios de la entidad.
De acuerdo con lo anterior no fueron allegadas evidencias por parte del proceso.
</t>
  </si>
  <si>
    <r>
      <t xml:space="preserve">Se recomienda al proceso para próximas formulaciones analizar si es viable incluir una meta e indicador de fallos en segunda instancia más aún cuando no se tiene la certeza de que se van a presentar durante la vigencia. Esto teniendo en cuenta que la información consignada en el  instrumento de planeación reportaron avances en términos porcentuales del 100% para cada trimestre, siendo que no se profirieron fallos en la vigencia por cuanto se esta presentando información que no es real toda vez que no fue ejecutada.
Así las cosas se determina el avance de la meta en virtud de lo informado por el proceso, haciendo referencia de que se establezcan metas netamente a cargo del proceso y no que dependan de otros factores o dependencias, con el propósito que la información reportada sea precisa y ejecutada de acuerdo a lo programado. 
</t>
    </r>
    <r>
      <rPr>
        <sz val="11"/>
        <color rgb="FFFF0000"/>
        <rFont val="Times New Roman"/>
        <family val="1"/>
      </rPr>
      <t xml:space="preserve">
</t>
    </r>
  </si>
  <si>
    <t xml:space="preserve">De acuerdo con la revisión realizada por la OCI, el proceso reporto las matrices de seguimiento al Plan de Acción 7662 durante la vigencia 2022, en el que manifestó haber recibido y tramitado para la vigencia 2022 un total de 95 solicitudes por control político referentes a proposiciones del Concejo de Bogotá .
En este sentido, como soportes para la verificación del cumplimiento de las acciones anteriormente reportadas, el proceso hizo entrega de 12 carpetas de enero a diciembre que contienen las respuestas a las controles políticos solicitados por parte del Concejo de Bogotá a la SDMujer, identificando un total de 100 respuestas de proposiciones discriminadas por trimestre así:
a. Primer trimestre: 19
b. Segundo trimestre: 37
c. Tercer trimestre: 16
d. Cuarto trimestre: 28
Lo anterior permite evidenciar el cumplimiento del indicador en el 100%.
Por otra parte, es de mencionar que se  confronto la información reportada en POA (descripción cualitativa) con los soportes aportados por el proceso observando diferencia en las proposiciones (6).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</si>
  <si>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soportes aportados por el proceso.
Por otra parte en cuanto al reporte de información en el instrumento de planeación se recomienda establecer un punto de control que valide dicha información presentada en la descripción cualitativa del avance confrontando las cifras con las evidencias que se aportan, para lo cual se puede analizar la viabilidad de elaborar un instrumento que permita llevar el control de las proposiciones que son gestionadas por el proceso de modo que facilite el reporte de información en términos de coherencia y precisión.
</t>
  </si>
  <si>
    <t xml:space="preserve">De acuerdo con la revisión realizada por la OCI, el proceso reporto las matrices de seguimiento al Plan de Acción 7662 durante la vigencia 2022, en las que manifestó haber asistido en la vigencia 2022 a un total de 48 Comités de Enlaces ordinarios virtuales, habiéndose presentado 55 casos asignados por la secretaría técnica para estudio.
Ahora bien, como soportes para la verificación del cumplimiento de las acciones anteriormente reportadas, el proceso hizo entrega de 12 carpetas de enero a diciembre que contienen las actas de las 48 sesiones realizadas por el Comité de Enlaces de la Estrategia de Justicia de Género y listados de asistencia, en las que participó la Oficina Asesora Jurídica y realizó observaciones y recomendaciones, identificando un total de 48 comités y 55 casos asignados discriminados por trimestre así:
a. Primer trimestre:  participación en 10 sesiones de comité de enlace en el que se asignaron y estudiaron 5 casos.
b. Segundo trimestre: participación en 13 sesiones de comité de enlace en el que se asignaron y estudiaron 13 casos.
c. Tercer trimestre: participación en 13 sesiones de comité de enlace en el que se asignaron y estudiaron 18 casos.
d. Cuarto trimestre: participación en 12 sesiones de comité de enlace en el que se asignaron y estudiaron 19 casos.
Lo anterior permite evidenciar el cumplimiento del indicador en el 100%.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</si>
  <si>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o  teniendo en cuenta en numero de sesiones que pueden ser convocadas en el marco del acto administrativo de conformación del comité de enlace, que permita identificar una línea base sobre la cual se formule una meta medible. Por lo cual el porcentaje de avance se determino en un 100% de conformidad con los soportes aportados por el proceso.
En lo que respecta a las evidencias se evidenció se evidenciaron las siguientes situaciones:
a. No es utilizada la misma proforma de acta de reunión para los comités de enlaces que son realizados durante la vigencia, toda vez que se evidencio que  actas como del 26 de enero, del 2, 16 y 23 de febrero, del 2, 9, 16, 23 Y 30  de marzo, No. 8 de 16 marzo, No. 9 de 23 de marzo, No. 10 de 30 de marzo todas de 2022, se realizaron en un formato que no se encuentra formalizado en el aplicativo LUCHA. Frente a lo cual se recomienda definir el formato que va a ser utilizado para el registro de las sesiones que se desarrollan durante la vigencia. 
b. Se evidenciaron errores de accesibilidad que no permitieron su consulta para las sesiones del 13, 20 de abril, 04, 11, 18 y 25 de mayo, 01, 08, 15 y 22 de junio de 2022,  por lo que se recomienda al proceso revisar la información que es entregada con ocasión de las solicitudes de información verificando que cumpla con la característica de accesibilidad.  
</t>
  </si>
  <si>
    <t xml:space="preserve">De acuerdo con la revisión realizada por la OCI, el proceso reporto las matrices de seguimiento al Plan de Acción 7662 durante la vigencia 2022, en las que manifestó durante la vigencia 2022 haber participado como secretaría técnica del Comité de Conciliación en 24 sesiones ordinarias y 3 sesiones extraordinarias, conforme a las 2 sesiones planeadas por mes y en ajuste a la modificación de la programación de los dos primeros trimestres del indicador "Sesiones realizadas del Comité de Conciliación de conformidad con el marco legal", quedando ésta meta con una programación de ejecución trimestral del 25% para los cuatro trimestres del año, conforme a recomendación hecha por Auditoria de Control Interno de fecha 29 de junio de 2022, modificación que fue aprobada por el COMITÉ INSTITUCIONAL DE GESTIÓN Y DESEMPEÑO – MIPG del 19 de julio de 2022.
En este sentido, como soportes para la verificación del cumplimiento de las acciones anteriormente reportadas, el proceso hizo entrega de 12 carpetas de enero a diciembre que contienen las actas de las sesiones realizadas por el Comité de Conciliación, discriminadas por trimestre así:
a. Primer trimestre: 6 sesiones ordinarias
b. Segundo trimestre: 6 sesiones ordinarias y 2 extraordinarias 
c. Tercer trimestre: 6 sesiones ordinarias y 1 extraordinaria
d. Cuarto trimestre: 6 sesiones ordinarias
Lo anterior permite evidenciar el cumplimiento del indicador en el 100%.
</t>
  </si>
  <si>
    <t xml:space="preserve">De acuerdo con la revisión realizada por la OCI, el proceso reporto las matrices de seguimiento al Plan de Acción 7662 durante la vigencia 2022, en las que manifestó haber procedido con la revisión de los estudios previos de la actualización de la caracterización de ASP en Bogotá, monitoreo de GPS, solución tecnológica de mantenimiento de aulas, solución para protección de datos Data Los Preventivo- DLP, recolección de residuos, de diseño de línea base de la PPMyEG, exámenes Médicos Ocupacionales, Encuestas automáticas, Programa de Seguros para los bienes, servicios de la Entidad, de Unidades Móviles, Casa Refugio, UPS, aires acondicionados, certificados, protección de datos, de poyo logístico, de procesos de bienes y servicios, de mensajería, revisión de papelería, arrendamiento, encuestas automáticas, soporte TOAD y de prestación de servicios profesionales y de apoyo a la gestión.
Ahora bien, como soportes para la verificación del cumplimiento de las acciones anteriormente reportadas, el proceso hizo entrega de 12 carpetas de enero a diciembre que contienen:
a. Enero: correo electrónico mediante el cual se informa la revisión y suscripción de 857 estudios previos y matriz de contratos ICOPS 2021.
b. Febrero: Un (1) estudio previo correspondiente al proceso contractual 950 con correcciones. 
c. Marzo: Dos (2) estudios previos correspondientes al proceso contractual 944 y 660 y un correo electrónico de comunicación de publicación de estudio previo de casa refugio modelo intermedio. 
d. Abril: dos (2) estudios previos correspondiente al proceso contractual 940 y 945 y Estudios Previos Definitivos - formato de acta con cód. GC-FO-23. 
e. Mayo: ocho (8) estudios previos correspondientes al proceso contractual 660 Unidades Móviles, 682 PAABS Rural, 131, 134, 138, 139 aire acondicionado, Contrato de Prestación de servicios profesionales y de apoyo a la gestión 238 y 239.  
f. Junio: siete (7) estudios previos correspondiente al proceso contractual 170, 172, 906, 995, 134, 169 y 908, acuerdo de responsabilidad y memorando interno a la Dirección de Talento Humano. 
g. Julio:  ocho (8) estudios previos correspondiente al proceso contractual 1024, 1006, 1012, 1026, 918, 1015, 1018 y 1022. 
h. Agosto:  once (11) estudios previos correspondiente al proceso contractual 172 de divulgación, 169 encuestas automáticas, 133 soporte TOAD, Contrato de Prestación de servicios profesionales y de apoyo a la gestión 339, PAABS 519-7675, 128 de papelería, 1049, 1054, 1061, 1063 y el 135. 
i. Septiembre: quince (15) estudios previos correspondiente al proceso contractual 162 de licencia NVIVO, 1002 de pruebas psicométricas, 172 de divulgación pliego definitivo, 990 Estadístico OMEG, 360 de coordinación apoyo URI, 1069 Psicosociales, 925,  Contrato de Prestación de servicios profesionales y de apoyo a la gestión 343, 1068, 1097, 1110, 1109, 1102, 1104 y 1005. 
j. Octubre: tres (3) estudios previos correspondiente al proceso contractual 1117, 519-1615 de arrendamiento y Contrato de Prestación de servicios profesionales y de apoyo a la gestión 1127. 
k. Noviembre: dos (2) estudios previos correspondiente al proceso contractual 948, 1128 y dos anexos de invitaciones públicas electrónicas procesos de mínima cuantía 019 y 20-2022. 
l. Diciembre: un (1) estudio previo correspondiente al proceso contractual 168, todos los anteriores correspondientes a la vigencia 2022. Observándose que algunos documentos se encuentran en corrección y sin finalizar. </t>
  </si>
  <si>
    <t xml:space="preserve">Se observa que si bien, la presente meta apunta a cumplir con los objetivos estratégicos de la SDM, la descripción de la medición plasmados en el POA, no cuentan con una línea base o parámetro de medida en el denominador que permita determinar con claridad el avance de la meta y del indicar. En este sentido se recomienda realizar análisis sobre los datos históricos de vigencias anteriores e identificar una línea base sobre la cual se formulen indicadores medibles. Por cuanto el avance de la meta e indicador se determino con base en las evidencias aportadas por el proceso. 
En relación con las evidencias, si bien se observan los archivos que dan cuenta de las actividades realizadas durante la vigencia 2022 en cuanto a la revisión de estudios previos, es de mencionar que los nombres de los archivos en su mayoría no están en coherencia con lo registrado en la descripción cualitativa del instrumento de planeación (descripción cualitativa), lo cual dificulta la verificación del efectivo cumplimiento de lo reportado. Adicionalmente se allegaron archivos (correo electrónico, base de datos) que no hacen parte del medio de verificación identificado por el proceso y/o repetidos.
Al respecto, se recomienda establecer lineamientos para determinar parámetros en cuanto a la presentación de los soportes que permitan identificar el cumplimiento de la meta y del indicador, toda vez que no en todos se pudo evidenciar las revisiones efectuadas y ajustes solicitados a los estudios previos por parte del proceso a las dependencias. Asimismo se recomienda analizar la viabilidad de elaborar una matriz de control que permita identificar el número de solicitudes de estudios previos efectuado por las dependencias, fecha de solicitud, tipo de proceso, de que trata cada solicitud y la fecha del documento definitivo del estudio previo, que permita identificar si se dio tramite a todas las solicitudes dentro del periodo (trimestre) o cuáles quedaron pendientes para el siguiente, lo cual ayudará de forma clara a evidenciar lo realizado por el proceso, a llevar un control y facilitar el reporte de información.
Para finalizar en cuanto al reporte de información en los instrumentos de planeación POA, se recomienda hacer una descripción cualitativa del avance de la meta más detallada que permita la verificación de información en comparación con las evidencias aportadas.
</t>
  </si>
  <si>
    <t xml:space="preserve">De acuerdo con la revisión realizada por la OCI, el proceso reporto las matrices de seguimiento al Plan de Acción 7662 durante la vigencia 2022, en las que manifestó 
haber procedido con la elaboración y publicación de las minutas de los Contratos de Prestación de Servicios Profesionales y de bienes y servicios de manera general para toda la vigencia 2022, sin que se detalle los números de las minuta contractuales definitivas que fueron publicadas en la plataforma SECOP. Así mismo reportó el avance de la meta con motivo a que algunos procesos contractuales no fueron radicados por las áreas técnicas en el tiempo planeado en el PAABS lo que influyo que no se cumpliera con lo programado por el proceso Gestión Contractual.
Así las cosas, como soportes para la verificación del cumplimiento de las acciones anteriormente reportadas, el proceso hizo entrega de 10 carpetas correspondientes a los meses de enero, marzo, mayo, junio, julio, agosto, septiembre, octubre, noviembre y diciembre de 2022 en las que de manera general se encuentran las minutas contractuales de contratos de prestación de servicios como: N° 911, 931, 926, 928, 934, 951, 946, 947, 938, 942, 943, 948, 941, 944, 950, 960, 961, 962, 985, 994, 995, 996, 1000, 1003, 1013, 975, 982, 969, 993, 997, 998, 999, 990, 984, 991, 976, 983, 980, 988, 977, 1014, 1019, 1021, 1045, 1030, 1033, 1017, 1018, 1023, 1024, 1027, 1028, 1031, 1040, 1027, 1040, 1047,  1096, 1109, 1094, 1104, 1074, 1099, 1101, 1110, 1108, 1089, 1116, 1118, 1123, 1138 unas con y sin firma de quien proyecto y reviso, contratos de compraventa, entre otros documentos como aceptaciones de oferta, anexos a invitaciones públicas de contratación. Por otra parte no se observaron las actas de inicio como parte del medio de verificación establecido por el proceso en el instrumento de planeación. 
Para finalizar el porcentaje de avance establecido para la actividad es del 97% el cual fue tomado con base en la información reportada por el proceso, en cuanto a los retrasos presentados con ocasión de que algunos procesos no fueron radicados por las áreas técnicas en el tiempo planeado en el PAABS. </t>
  </si>
  <si>
    <t xml:space="preserve">En relación con las evidencias, si bien se observan los archivos que dan cuenta de las actividades realizadas por el proceso durante la vigencia 2022, es de mencionar que los nombres de los archivos en su mayoría no están en coherencia con lo registrado en la descripción cualitativa del instrumento de planeación (descripción cualitativa), lo cual dificulta la verificación del efectivo cumplimiento de lo reportado. Adicionalmente se allegaron archivos (anexos de invitaciones publicas, aceptaciones de oferta) que no hacen parte del medio de verificación identificado por el proceso.
Por lo anterior, se recomienda establecer lineamientos para determinar parámetros en cuanto a la presentación de los soportes que permitan identificar el cumplimiento de la meta y del indicador. Adicionalmente, se recomienda analizar la viabilidad de elaborar una matriz de control que permita identificar el número del contrato, fecha de legalización, acta de inicio, fecha de radicación de las dependencias, tiempos establecidos en el PAABS, fecha de publicación y soportes que documentan dicha legalización de los procesos contractuales, que permita identificar si se dio cumplimiento con lo programado en el PAABS o cuáles quedaron pendientes, lo cual ayudará de forma clara e integral a evidenciar lo realizado por el proceso, a llevar un control y facilitar el reporte de información, además puede hacer parte de los medios de verificación de cumplimiento de la meta y puede ayudar a evidenciar los incumplimientos en caso de que se lleguen a presentar. 
Para finalizar en cuanto al reporte de información en los instrumentos de planeación POA, se recomienda hacer una descripción cualitativa del avance de la meta más detallada que permita la verificación de información en comparación con las evidencias aportadas.
</t>
  </si>
  <si>
    <t>(No. de  pliegos de condiciones elaborados y publicados / No. de estudios previos y anexos técnicos radicados para elaboración de pliego de condiciones)*100 (peso porcentual del periodo)</t>
  </si>
  <si>
    <r>
      <t xml:space="preserve">De acuerdo con la revisión realizada por la OCI, el proceso reporto las matrices de seguimiento al Plan de Acción 7662 durante la vigencia 2022, en las que manifestó haber elaborado y publicado los Pliegos de Condiciones de los Contratos de Prestación de Servicios Profesionales y de bienes y servicios. Así mismo reportó el avance la meta en un 94% , con motivo a que algunos procesos contractuales no fueron radicados por las áreas técnicas en el tiempo planeado en el PAABS.
En este sentido, como soportes para la verificación del cumplimiento de las acciones anteriormente reportadas, el proceso hizo entrega de 10 carpetas correspondientes a los meses de marzo, abril, mayo, junio, julio, agosto, septiembre, octubre, y una carpeta denominada Estudios previos y pliegos de condiciones, en las que de manera general se encuentran documentos varios tales como: Proyecto Pliego de Condiciones 001 con el objeto de "Prestación del servicio de vigilancia privada y seguridad integral para los bienes muebles e inmuebles de propiedad de la Secretaria Distrital de la Mujer y aquellos de los cuales sea legalmente responsable y se encuentren ubicados en las instalaciones de la entidad", 002 con el objeto de "Prestar los servicios requeridos para la operación y puesta en marcha de las Unidades Móviles en el marco de la implementación de la estrategia territorial del Sistema Distrital de Cuidado, de acuerdo con el anexo técnico", 003 con el objeto de "Prestar los servicios de apoyo logístico para atender las actividades misionales y/o de apoyo que adelante la Secretaría Distrital de la Mujer en cumplimiento de sus funciones, de conformidad con el anexo técnico y la oferta presentada por el contratista", Anexo proyecto Pliego de condiciones SASI -001 con el objeto de "Contratar una solución tecnológica para la adquisición, configuración, puesta en funcionamiento y mantenimiento de aulas digitales itinerantes que aporten a la dinamización de los procesos asociados al posicionamiento territorial del Observatorio de Mujeres y Equidad de Género y sus procesos investigativos", Anexo proyecto Pliego de condiciones SASI-002 con el objeto de "Adquirir una solución para protección de datos Data Los Prevención- DLP para la Secretaría Distrital de la Mujer", Concurso de Méritos Abierto CM-002 con el objeto de "Contratar la actualización de la caracterización de ASP en Bogotá", Licitación Pública LP-004 con el objeto de "Contratar el programa de seguros que ampare los bienes o intereses patrimoniales de propiedad de la Secretaría Distrital de la Mujer", Anexo proyecto Pliego de condiciones SASI -003 con el objeto de "Prestar el servicio de producción e impresión de piezas gráficas y artículos para la divulgación de información pedagógica y campañas institucionales de la Secretaria Distrital de la Mujer NO CONTEMPLADOS en el acuerdo marco de precios No. CCE-103-AMP-2021", Concurso de Méritos Abierto CM-003 con el objeto de "Diseñar una estrategia de divulgación y comunicación de los resultados de la Línea Base de la PPMyEG de conformidad con el anexo técnico, pliego de condiciones definitivo SASI-003, pliego de condiciones definitivo SASI-004 con el objeto de "Adquirir una solución de Comunicación Unificada y Telefonía IP para la Secretaría Distrital de la Mujer", pliego de condiciones  SASI-005 con el objeto de "Adquisición de elementos de papelería y útiles de escritorio requeridos para apoyar la gestión administrativa de la Secretaría Distrital de la Mujer"; todos de la vigencia 2022, entre otros documentos, tales como formatos de "Solicitud contratación prestación de servicios y de apoyo a la gestión o trabajos artísticos con cód. GC-FO-02 versión 6 de 9 de julio de 2020" e invitaciones publicas de contratación.
</t>
    </r>
    <r>
      <rPr>
        <sz val="11"/>
        <color rgb="FFFF0000"/>
        <rFont val="Times New Roman"/>
        <family val="1"/>
      </rPr>
      <t xml:space="preserve">
Por lo anterior, se establece cumplimiento de la meta e indicador en un 100%, en virtud que el proceso de Gestión Contractual realizó verificación y emisión de observaciones de los estudios previos de acuerdo a las solicitudes radicadas por las dependencias. O39</t>
    </r>
  </si>
  <si>
    <t>En relación con las evidencias, si bien se observan los archivos que dan cuenta de las actividades realizadas por el proceso durante la vigencia 2022, es de mencionar que los nombres de los archivos en su mayoría no están en coherencia con lo registrado en la descripción cualitativa del instrumento de planeación (descripción cualitativa), lo cual dificulta la verificación del efectivo cumplimiento de lo reportado, algunos pliegos no son los definitivos. Adicionalmente no fue aportada evidencia de su publicación acorde con el medio de verificación establecido por el proceso "Pliegos publicados en SECOP" por cuanto no fue posible su validación. 
Por lo anterior, se recomienda establecer lineamientos para determinar parámetros en cuanto a la presentación de los soportes que permitan identificar el cumplimiento de la meta y del indicador. Adicionalmente, se recomienda analizar la viabilidad de elaborar una matriz de control que permita identificar  el número de pliegos de condiciones definitivos efectivamente elaborados, tipo de proceso, la fecha de publicación en el SECOP y soportes que validen dicha información; que permita identificar si se dio cumplimiento con lo programado en el PAABS o cuáles quedaron pendientes, lo cual ayudará de forma clara e integral a evidenciar lo realizado por el proceso, a llevar un control y facilitar el reporte de información, además puede hacer parte de los medios de verificación de cumplimiento de la meta y puede ayudar a evidenciar los incumplimientos en caso de que se lleguen a presentar. En este mismo sentido analizar si los medios de verificación establecidos son los idóneos para dar cuenta de la gestión del proceso frente a la meta e indicador formulados 
Para finalizar en cuanto al reporte de información en los instrumentos de planeación POA, se recomienda hacer una descripción cualitativa del avance de la meta más detallada que permita la verificación de información en comparación con las evidencias aportadas.</t>
  </si>
  <si>
    <t>De acuerdo con la revisión realizada por la OCI, el proceso reporto las matrices de seguimiento al Plan de Acción 7662 durante la vigencia 2022, en las que manifestó de manera general haber remitido los correos de seguimiento de publicación de PAABS, sin más detalle.
Ahora bien, como soportes para la verificación del cumplimiento de las acciones anteriormente reportadas, el proceso hizo entrega de 12 carpetas correspondientes a los meses de enero a diciembre 2022, en las que se encuentran correos electrónicos en los que se hace remisión del PAABS en su versiona miento vigente al equipo de contratación, adicionalmente fueron aportados documentos denominados FICHA de la dependencias Eliminación de Violencias, Enfoque Diferencial, Oficina Asesora de Planeación, Comunicaciones, Subsecretaria del Cuidado y Políticas, Administrativa y Financiera y Dirección del Cuidado, las cuales contienen información del presupuesto, reservas, liquidaciones, entre otros. Es de mencionar que las ficha no hacen parte de los medios de verificación establecidos por el proceso en el instrumento de planeación. 
En este sentido, se observa que no se cuenta con evidencia que permita validar la meta e indicador formulados por cuanto su porcentaje de cumplimiento  es del 0%.</t>
  </si>
  <si>
    <t xml:space="preserve">En relación con las evidencias aportadas, tan solo se observan correos electrónicos en los que se aprecia la remisión del PAABS, no obstante, no fueron aportados los informes de seguimiento al PAABS elaborados y presentados, en virtud del indicador, descripción de la medición y medio de verificación que permitirá identificar su cumplimiento, adicionalmente tampoco se evidenciaron las actas de reunión de seguimiento por cuanto no presenta avance. 
Dado lo anterior, se recomienda analizar y establecer medidas tendientes a la documentación de las actividades que son desarrolladas en el marco de la meta e indicadores formulados, con el propósito que reflejen la gestión del proceso y que sean acordes a la información consignada en los instrumentos de planeación.  
Por otra parte en lo que respecta al reporte de información en la descripción cualitativa del avance se observa que son muy generales y no permiten conocer la fecha en que fueron elaborados los informes de seguimiento al PAABS, ni presentado, así como las actas que registran el seguimiento al mismo, tan solo la manifestación de haberlo hecho mediante correos electrónicos sin que se indique fechas y ante quien fue reportado, lo que dificulta verificar la información en comparación con los soportes aportados. Frente a lo cual se recomienda ampliar de manera más detallada la gestión realizada por el proceso en cumplimiento de la meta e indicador y que la información allí consignada sea en coherencia entre lo reportado y las evidencias de su ejecución. 
Adicionalmente analizar cuales son los medios de verificación más idóneos que dan cuenta del cumplimiento de la meta e indicador. </t>
  </si>
  <si>
    <t xml:space="preserve">De acuerdo con la revisión realizada por la OCI, el proceso aportó las matrices de seguimiento al Plan de Acción 7662 durante la vigencia 2022, en las que manifestó 
de manera general haber expidió comunicaciones oficiales, respuestas a SDQS, certificaciones, derechos de petición a entes internos y externos, sin mas detalle. 
Ahora bien, como soportes para la verificación del cumplimiento de las acciones anteriormente reportadas, el proceso hizo entrega de 12 carpetas correspondientes a los meses de enero a diciembre 2022, en las que de manera general se encuentran las respuestas a los SDQS, certificaciones de contratos, derechos de petición a entes externos y correos electrónicos de comunicaciones internas respecto del cargue de información.  Por cuanto se determina el avance del 100% con base en los soportes aportados. </t>
  </si>
  <si>
    <t xml:space="preserve">De la información allegada se evidenciaron soportes relacionados con la gestión contractual tales como: correos electrónicos de remisión de certificación de la Cámara de Comercio de Bogotá, correos de errores de información cargada en SIVICOF, así como certificaciones reporte de contratación Sistema de Información Distrital del empleo y la Administración Pública - SIDEAP. es de mencionar que  la información relacionada con SIDEAP, SIVICOF y Cámara de Comercio hace parte de actividades de cumplimiento por disposiciones normativas por cuanto no pueden ser reportadas como atención de requerimientos. Es de mencionar que  la información relacionada con SIDEAP, SIVICOF y Cámara de Comercio hace parte de actividades de cumplimiento por disposiciones normativas por cuanto no pueden ser reportadas como atención de requerimientos. 
En cuanto al reporte de información en los instrumentos de planeación POA, se recomienda hacer una descripción cualitativa del avance de la meta más detallada que permita identificar de manera discriminada las respuestas emitidas con ocasión de los requerimientos que ingresan al proceso, que facilite la verificación de información en comparación con las evidencias aportadas. Adicionalmente se recomienda al proceso analizar la viabilidad de elaborar un mecanismo o instrumento de control que permita el numero de requerimiento, tipología, descripción de la solicitud, fecha de ingreso, fecha de respuesta y evidencia que se tiene, con el propósito de evidenciar claramente la gestión realizadas en cuanto a las respuestas emitidas, el cual puede facilitar el reporte de información en los instrumentos de planeación, así como la organización de los documentos. 
</t>
  </si>
  <si>
    <t xml:space="preserve">De acuerdo con los soportes aportados se hizo entrega de 8 carpetas que contienen la siguiente información: 
a. Marzo: correo electrónico de invitación a la socialización del Decreto 1860 de 2021 dirigida por la Subsecretaría de Gestión Corporativa y pieza comunicativa que brinda información del decreto, la cual fue desarrollada el 14 de marzo 2022. 
b. Abril: pantallazos de la capacitación realizada el 28 de abril 2022 por teams en temas de Planeación Contractual y supervisión de contratos y listado de asistencia. 
c. Mayo: pantallazo de la capacitación en análisis del sector y listado de asistencia a la misma realizada el 1 de junio. 
d. Junio: pantallazo de la capacitación en análisis del sector  realizada el 1 de junio 2022, pantallazo del agendamiento a la capacitación de Colombia Compra Eficiente - Información de proveedores propuesta económica en SECOP II SDMujer del 07 de junio de 2022. 
e. Julio: se encuentra vacía
f. Septiembre: correo de invitación a la capacitación en Principio de Planeación. 
g. Octubre: se encuentra vacía. 
h. Noviembre: listado de asistencia y documento denominado grabación. 
En virtud de lo anterior, se observas el cumplimiento del indicador en el 100%
</t>
  </si>
  <si>
    <t>(No. de liquidaciones realizadas  /No. de solicitudes liquidaciones radicadas ) * 100 (peso porcentual del periodo)</t>
  </si>
  <si>
    <r>
      <t>De conformidad con la verificación realizada en cuanto al reporte de información en las matrices de seguimiento al Plan de Acción 7662 efectuadas por parte del proceso, se registro para la vigencia 2022 un total de 79 liquidaciones así: 1 en enero , 2 en febrero, 11 en marzo, 21 en abril, 3 en mayo, 8 en junio, 5 en julio, 6 en agosto, 4 en septiembre, 4 en octubre y 13 en noviembre de 2022. En cuanto al cumplimiento de la meta el proceso expreso que no se cumplió dado que los supervisores de las áreas no radicaron los contratos en los tiempos establecidos en el manual de contratación para dicho tramite.
Ahora bien, como soportes para la verificación del cumplimiento de las acciones anteriormente reportadas, el proceso hizo entrega de 12 carpetas de enero a diciembre que contienen: 
a. Enero: acta de liquidación bilateral del CPS No. 001 de 2020. 
b. Febrero: actas de liquidación bilateral contratos 090 de 2021, 011 de 2021 y 127 de 2021.
c. Marzo: actas de liquidación bilateral contratos 076 de 2021, 274 de 2020, 363 de 2019, 481 de 2021, 690 de 2020, 942 de 2021, 221 de2021, 608 de 2021, 778 de 2021, 478 de 2021, liquidación orden de compra 48044 de 2020.</t>
    </r>
    <r>
      <rPr>
        <b/>
        <sz val="11"/>
        <color theme="1"/>
        <rFont val="Times New Roman"/>
        <family val="1"/>
      </rPr>
      <t xml:space="preserve"> 
</t>
    </r>
    <r>
      <rPr>
        <sz val="11"/>
        <color theme="1"/>
        <rFont val="Times New Roman"/>
        <family val="1"/>
      </rPr>
      <t>d. Abril:</t>
    </r>
    <r>
      <rPr>
        <b/>
        <sz val="11"/>
        <color theme="1"/>
        <rFont val="Times New Roman"/>
        <family val="1"/>
      </rPr>
      <t xml:space="preserve"> </t>
    </r>
    <r>
      <rPr>
        <sz val="11"/>
        <color theme="1"/>
        <rFont val="Times New Roman"/>
        <family val="1"/>
      </rPr>
      <t>se hizo entrega de una matriz de excel que relaciona la información de los contratos liquidados. 
e. Mayo: actas de liquidación bilateral contratos 948 de 2021, 683 de 2021, 739 de 2021. 
f. Junio: actas de liquidación bilateral contratos 772 de 2021, 848 de 2021, 679 de 2021,  liquidación orden de compra 959 de 2021, contrato interadministrativo 620 de 2021, contrato de arrendamiento 004 de 2021 y matriz de excel de junio.
g. Julio: actas de liquidación bilateral contratos 640 de 2021, 835 de 2021, 850 de 2021, 661 de 2021, liquidación orden de compra No. 73785-2 de 2021 y matriz de Excel liquidaciones de julio. 
h. Agosto: actas de liquidación bilateral contratos de 2021, 887 de 2022, orden de compra 83697 de 2021, contrato de consultoría 887 de 2021 y matriz de liquidaciones agosto. 
i. Septiembre: liquidación contrato bilateral de compraventa 936 de 2021, liquidación de CPS 275 de 2022, liquidación de CPS 779 de 2021 y correo de muestreo de liquidaciones en septiembre. 
j. Octubre:</t>
    </r>
    <r>
      <rPr>
        <b/>
        <sz val="11"/>
        <color theme="1"/>
        <rFont val="Times New Roman"/>
        <family val="1"/>
      </rPr>
      <t xml:space="preserve"> </t>
    </r>
    <r>
      <rPr>
        <sz val="11"/>
        <color theme="1"/>
        <rFont val="Times New Roman"/>
        <family val="1"/>
      </rPr>
      <t>liquidación de contrato interadministrativo 576 de 2021, liquidación de contrato de compraventa 860 de 2021, liquidación de contrato CPS 204 de 2022, liquidación de contrato de CPS 747 de 2021 y liquidación de contrato de arrendamiento 945 de 2022. 
k. Noviembre:</t>
    </r>
    <r>
      <rPr>
        <b/>
        <sz val="11"/>
        <color theme="1"/>
        <rFont val="Times New Roman"/>
        <family val="1"/>
      </rPr>
      <t xml:space="preserve"> </t>
    </r>
    <r>
      <rPr>
        <sz val="11"/>
        <color theme="1"/>
        <rFont val="Times New Roman"/>
        <family val="1"/>
      </rPr>
      <t>liquidación de contrato de arrendamiento 092 de 2020, liquidación de contrato de arrendamiento 387 de 2021, liquidación de contrato de arrendamiento 417 de 2021, liquidación de contrato de CPS 815 de 2022, liquidación de contrato  de CPS 971 de 2021, liquidación de contrato  de CPS 408 de 2022, liquidación de contrato interadministrativo 617 de 2021 y matriz de liquidaciones de noviembre. 
l. Diciembre:</t>
    </r>
    <r>
      <rPr>
        <b/>
        <sz val="11"/>
        <color theme="1"/>
        <rFont val="Times New Roman"/>
        <family val="1"/>
      </rPr>
      <t xml:space="preserve"> </t>
    </r>
    <r>
      <rPr>
        <sz val="11"/>
        <color theme="1"/>
        <rFont val="Times New Roman"/>
        <family val="1"/>
      </rPr>
      <t xml:space="preserve">matriz de liquidaciones del mes. 
Por lo anterior, se establece cumplimiento de la meta e indicador en un 100%, en virtud que el proceso de Gestión Contractual realizó las liquidaciones a los contratos de acuerdo a las solicitudes radicadas por las dependencias. 
</t>
    </r>
  </si>
  <si>
    <t xml:space="preserve">Si bien se aportaron las liquidaciones realizadas durante la vigencia 2022, no fue posible validar su publicación en SECOP  toda vez que no fueron aportadas evidencias. Por lo cual se recomienda analizar los medios de verificación establecidos para dar cuenta del cumplimiento de la meta e indicador, ya que este menciona "Actas de liquidación realizadas y publicadas en SECOP" , con el propósito de que guarde coherencia con las evidencias que se aportan. 
Por otra parte en relación con la matriz de liquidaciones que fue aportada para algunos meses, se recomienda hacerle mejoras en las que se incluyan o relacionen los soportes que permiten validar la publicación en SECOP, así como incluir información de las solitudes de liquidación realizadas por las dependencias en las que se visualice la fecha de radicación, número de radicado, entre otros; y que dicho insumo sea incluido como medio de verificación en el instrumento de planeación. 
</t>
  </si>
  <si>
    <t xml:space="preserve">De acuerdo con la revisión realizada por la OCI, el proceso aportó las matrices de seguimiento al Plan de Acción 7662 durante la vigencia 2022, en las que manifestó haber realizado los envíos de memorandos a las áreas técnicas de las alertas a los supervisores de los contratos de CPS, así como a los de bienes y servicios, sin embrago por las diferentes contingencias de contratación no se realizaron en algunos meses los memorandos de alertas lo que incidió en que no se cumpliera la meta de acuerdo a lo programado. 
En este sentido, como soportes para la verificación del cumplimiento de las acciones anteriormente reportadas, el proceso hizo entrega de 10 carpetas de enero, febrero, abril,  mayo, junio, julio, agosto, septiembre, octubre, noviembre, en los que se observó que fueron remitidos a las dependencias las alertas correspondientes para el proceso de liquidación de contratos y/o convenios suscritos con la entidad vía memorandos. Así las cosas el contenido de cada memorando contiene información normativa, recordatorios de la obligación de las supervisoras, lineamientos a tener en cuenta para todo el proceso de liquidación y por último contiene la relación de los contratos (N° de contrato, contratista, objeto, fecha de inicio, fecha de terminación) que se encuentran pendientes por liquidar a cargo de la dependencia encargada de la supervisión. 
Para finalizar el porcentaje de avance establecido para la actividad es del 95% el cual fue tomado con base en la información reportada por el proceso y las situaciones que ocasionaron que no se hayan enviado las alertas todos los meses. </t>
  </si>
  <si>
    <t>Actas, registros de asistencia, registros fotográficos, videos, piezas de comunicaciones, correos electrónicos, certificados, comunicaciones internas y externas, archivos de Excel, presentaciones poder point, invitaciones, entre otros, de las actividades ejecutadas.</t>
  </si>
  <si>
    <t xml:space="preserve">De acuerdo con la revisión realizada por la OCI, el proceso reporto las matrices de seguimiento al Plan de Acción 7662 durante la vigencia 2022, en las que manifestó haber realizado de enero a diciembre las acciones contempladas en el Plan de Bienestar Social e Incentivos aprobado para la vigencia 2022 y que dichas actividades fueron reportadas mes a mes. 
 Así las cosas, como soportes para la verificación del cumplimiento de la información reportada por el proceso en el instrumento de planeación se aportaron 12 carpetas de enero a diciembre que la siguiente información: 
a. Correos electrónicos y presentaciones de felicitación a las servidoras y servidores públicos que cumplieron años, junto al listado de servidoras (es) por mes que cumplieron años en cada mes. 
b. Enero: Correos electrónicos y presentaciones de felicitación por profesiones. 
c. Febrero: Informe de Atención Primeros Auxilios Psicológicos SDM en febrero, marzo y abril, correos electrónicos de condolencias en febrero abril. 
d. Marzo: correos electrónicos de invitación a las actividades emblemáticas como la semana 8M y pantallazos de las actividades relacionadas con el evento, correos promoviendo las pausas activa, informe de atención a primeros auxilios Psicológicos segundo trimestre. 
e. Abril: registros fotográficos y listados de asistencia de las caminatas realizadas en el mes de abril,  correos electrónicos de invitación a capacitaciones sobre respeto emocional, presentación, listado de asistencia y encuesta, socialización feria de servicios compensar y listado de asistencia, correo electrónicos de invitación a capacitación Mind Fulness, presentación y listado de asistencia, taller de manualidades, registro fotográfico y listado de participación. 
f. Mayo: correo electrónicos de invitación a capacitación de salud financiera, correo electrónicos de invitación a clase de culinaria, registro fotográfico y listado de asistencia, correo electrónico para la entrega de boletas de teatro, listado de envío día de la salud de las mujeres, invitación de participación torneo de bolos, registro fotográfico y listados de participantes. 
g. Junio: correo electrónicos de invitación a capacitación de salud financiera, correo electrónicos de invitación a ciclo paseo, registro fotográfico y listado de asistencia, correo electrónicos de invitación a capacitación de salud financiera, correo electrónicos de invitación a la actividad Vamos al Cine, correo electrónico y reconocimiento día del servidor público, informe de ejecución Primeros Auxilios Psicológicos SDM del primer semestre, correo electrónico de invitación a las pausas mentales y ecología emocional, junto con listado de asistencia, , presentación de capacitación de salud financiera prepensionados, correo electrónicos de invitación a capacitación de comunicación asertiva y listado de asistencia. 
h. Julio: correo electrónicos de invitación a caminata ecológica, registro fotográfico y listado de asistencia, correo electrónicos de invitación a taller artesanas de vida con finanzas saludables y listado de asistencia, correo electrónicos de invitación a charla de caja de compensación y listado de asistencia, conmemoración día de la mujer afrolatina, afrocaribeña y de la diáspora, correo electrónicos del día del conductor, Resolución No. 0225 de 19 de julio de 2022 "Por la cual se realiza la entrega de un incentivo a las y los servidores de carrera administrativa, por la calificación obtenida en la evaluación por el período comprendido entre el 1° de febrero de 2021 y el 31 de enero de 2022", correo electrónicos de invitación a taller Trato Hecho y listado de asistencia, correo electrónicos de invitación a pausa metal y listado de asistencia. 
i. Agosto: correo electrónicos de encuesta sobre clima laboral, correo electrónicos de trasnochon almacenes Olímpica y compensar, correo electrónicos de entrega de regalo como reconocimiento de cuidadoras y cuidadores y listado de entrega, correo electrónicos de entrega de bonos para práctica de natación libre y listado de asistencia, correo electrónicos de invitación a taller de fortalecimiento integral del nivel directivo, SDMujer, registro fotográfico y listado de asistencia, correo electrónicos de invitación a taller de liderazgo empático y listado de asistencia.
j. Septiembre: correo electrónicos de la segunda entrega de coletas de cine, correo electrónicos a la segunda clase de culminaría y listado de asistencia, correo electrónicos de invitación a torneo de minitejo y listado de asistencia, correo electrónicos de invitación a capacitación de salud financiera y listado de asistencia, correo electrónicos de invitación a la fiesta de la gratuidad, informe de atención a primeros auxilios Psicológicos tercer trimestre, correo electrónicos de invitación a 2do ciclopaseo y listado de asistencia. 
k. Octubre: correo electrónicos boletina "En Bogotá las niñas cuentan", correo electrónicos de invitación a compartir el día dulce, registro fotográfico y listado de asistencia, conmemoración día internacional de las mujeres rurales, correo electrónicos de invitación a feria de servicios y listado de asistencia, correo electrónicos de invitación a vacaciones recreativas, registro fotográfico y listado de asistencia. 
l. Noviembre: correo electrónicos de invitación a caminata ecológica  y listado de asistencia, correo electrónicos de día internacional de la memoria Trans, correo electrónicos de la tercera invitación a cine, correo electrónicos de invitación a socialización "Fortalece tu amor propio" y listado de asistencia.
m. Diciembre: correo electrónicos de autocuidado, correo electrónicos de invitación a la entrega de bonos navideños y listado de beneficiados, correo electrónicos de invitación a capacitación de polinizadoras y listado de asistencia correo electrónicos de invitación a cierre de gestión 2022 y listado de asistencia. 
Para finalizar fue allegado el Plan de Bienestar Social e Incentivos - 2022 y la evaluación realizada al mismo. Por cuanto el indicador se cumplió al 100% de acuerdo con lo programado. </t>
  </si>
  <si>
    <t xml:space="preserve">Si bien la presente meta apunta a cumplir con los objetivos estratégicos de la SDM, la meta y descripción de la medición plasmados en el POA, no cuentan con una línea base o parámetro de medida en el denominador que permita determinar con claridad el avance de la meta. Frente a lo cual se recomienda revisar  el indicador formulado para establecer parámetros que permitan medir el avance de la actividad de acuerdo con las evidencias aportadas. 
Por otra parte se recomienda analizar si es necesario incluir dentro de los medios de verificación el plan de acción del Plan de Bienestar y la evaluación que se efectúa a este, con el propósito de que permita identificar su cumplimiento de acuerdo con los soportes que reflejan las actividades desarrolladas por el proceso durante la vigencia. 
</t>
  </si>
  <si>
    <t>Actas, registros de asistencia, registros fotográficos, videos, piezas de comunicaciones, correos electrónicos, certificados, comunicaciones internas y externas, archivos de Excel, presentaciones power point, invitaciones, entre otros, de las actividades ejecutadas.</t>
  </si>
  <si>
    <t>De acuerdo con la revisión realizada por la OCI, el proceso reporto las matrices de seguimiento al Plan de Acción 7662 durante la vigencia 2022, en las que manifestó haber realizado de enero a diciembre todas las acciones contempladas en el Plan Institucional de Capacitación aprobado para la vigencia 2022 y que fueron reportadas mes a mes en el instrumento de planeación. 
En este sentido, como soportes para la verificación del cumplimiento de las acciones reportadas por el proceso en el instrumentos de planeación,  se aportaron 12 carpetas de enero a diciembre que contienen: El PIC correspondiente a la vigencia 2022, correos de socialización de las capacitaciones realizadas en enero de 2022 y en febrero REQUERIMIENTOS INICIALES SISTEMA PERNO, 04 Feb 2022 PERNO - AMBIENTACION E INGRESO NOVEDADES, 07 Feb 2022 SISTEMA PERNO - REPORTES, 09 Feb 2022 SISTEMA PERNO - REPORTES, 10 Feb 2022 REPORTES NOMINA FEBRERO, se socializó la oferta de formación complementaria presencial del SENA, capacitación realizada el 9 de febrero 2022, sobre el proceso de evaluación del desempeño laboral para el periodo ordinario, encuesta de satisfacción y lista de participantes, se llevó a cabo capacitación sobre el aplicativo ICOPS y lista de asistencia, capacitaciones sobre las utilidades de ORFEO y Gestión Documental realizadas los días 3, 4, 8, 9 10, 14 y 22 de febrero de 2022 y 1, 2, 4, 15, 24, 25, 30 de marzo y listados de asistencia socialización de servicios y estrategias de la SDMujer realizada el 11, 12, 13, y 14 de febrero de 2022 y 2, 3, 4, 5, 6, 7 de marzo de 2022 en el marco de la Inducción y Reinducción de la SDM. Capacitación sobre temas contables, realizada el 28 de marzo de 2022. Presentación y listado de asistencia a capacitación en Sistema de Cuidado, realizada el 28 de abril de 2022, correo electrónico de la capacitación de lineamientos de uso de la plataforma de mesa de ayuda y listado de asistencia, realizado el 2 de abril de 2022,  correo electrónico del taller Libre de Sexismo y listado de asistencia, realizado el 7 de abril de 2022, correo electrónico de la capacitación sobre Acoso Laboral y Sexual Laboral y listado de asistencia, realizado el 25 de mayo de 2022,  correo electrónico de la capacitación sobre Uso y manejo de la Herramienta Teams y listado de asistencia, realizado el 4 y 18 de mayo de 2022,  correo electrónico de la capacitación sobre Reflexiones sobre la Prevención de la responsabilidad disciplinaria y listado de asistencia, realizado el 24 de mayo de 2022 y capacitaciones en el marco de Reinducción de ORFEO los día 4, 11, 12 19, 27 de mayo,  Derecho a una vida libre de Violencias realizada el 12 de mayo de 2022,  correo electrónico del taller de lenguaje incluyente y listado de asistencia, realizado el 6 de mayo de 2022, correo electrónico de la capacitación de  “conversemos sobre sindicalismo” y el derecho a la asociación sindical en Colombia. Y listado de asistencia, realizado el 30 de junio de 2022,ccapacitación sobre el estatuto de migración y atención a mujeres migrantes realizada el 1 de junio de 2022, capacitación sobre el Modelo Integrado de Gestión y Planeación MIPG realizada el 24 de junio de 2022, capacitación en el uso y manejo de la herramienta SIMISIONAL realizada el 7 de junio de 2022, socialización de los lineamientos y principios de la PPLGTBI realizada el 30 de junio de 2022, capacitación sobre transversalización del enfoque de género y la política pública realizada el 17 de junio de 2022, capacitación en el uso y manejo de la herramienta TO DO y PLANNER, realizada el 6 de julio de 2022, capacitación sobre el manejo de la herramienta YAMMER realizada el 4 de agosto de 2022, capacitación sobre protocolos de atención para el servicio a la ciudadanía, para las CIOM realizada el 5 de agosto de 2022, socialización "Hablemos de Mujeres Negras/ Afrocolombianas y las garantías de sus derechos" realizada el 27 de septiembre de 2022, la capacitación sobre actualización en derecho disciplinario y lista de inscritos, correo de socialización del Informe de la Comisión para la paz realizada el 15 de septiembre de 2022, se observan los correos de los cursos contratados con la Universidad Nacional en el desarrollo del PIC 2022: curso formulación de proyectos con perspectiva de género e implementación de la política pública, curso redacción y comprensión lectora realizado el , curso de Excel, curso de formación para formadoras, curso tipos de violencias, normatividad y manejo psicosocial de las personas víctimas y curso de contratación estatal, se observa invitación a charla de pacto contra el racismo, capacitación sobre liquidaciones contractuales realizada el 28 de noviembre de 2022, capacitación sobre reflexión y apropiación del código de integridad: “Polinizadoras de Valores”, el 13 de diciembre de 2022, capacitación sobre procesos contractuales realizada el 19 de diciembre de 2022, correo de invitación a Plataforma 365 de entrenamiento realizada el 7 de diciembre de 2022. e informe de evaluación al PIC. 
Dado lo anterior, se evidencio que el indicador se cumplió al 100% de acuerdo con lo programado.</t>
  </si>
  <si>
    <t xml:space="preserve">La gestión del proceso en cuanto a la formulación, desarrollo de actividades y cumplimiento del cumplimiento  del Plan Institucional de Formación y Capacitación de la SDMujer superando lo programado para la vigencia 2022. 
</t>
  </si>
  <si>
    <t xml:space="preserve">Si bien la presente meta apunta a cumplir con los objetivos estratégicos de la SDM, la meta y descripción de la medición plasmados en el POA, no cuentan con una línea base o parámetro de medida en el denominador que permita determinar con claridad el avance de la meta. Frente a lo cual se recomienda revisar  el indicador formulado para establecer parámetros que permitan medir el avance de la actividad de acuerdo con las evidencias aportadas. 
Por otra parte se recomienda analizar si es necesario incluir dentro de los medios de verificación el plan de acción del Plan de Capacitación y la evaluación que se efectúa a este, con el propósito de que permita identificar su cumplimiento de acuerdo con los soportes que reflejan las actividades desarrolladas por el proceso durante la vigencia. </t>
  </si>
  <si>
    <t xml:space="preserve">De acuerdo con la revisión realizada por la OCI, el proceso reporto las matrices de seguimiento al Plan de Acción 7662 durante la vigencia 2022, en las que manifestó haber realizado de enero a diciembre las acciones contempladas en el Plan Anual de Trabajo de Seguridad y Salud en el Trabajo aprobado para la vigencia 2022 , las cuales fueron reportadas mes a mes en el instrumento de planeación. 
En este sentido, como soportes para la verificación del cumplimiento de lo reportado por el proceso, se hizo entrega de 12 carpetas de enero a diciembre, el Plan Anual de Trabajo de Seguridad y Salud en el Trabajo 2022 y la evaluación del SG-SST, en el cual en el contenido de las carpetas se observaron documentos como: afiliaciones a la ARL de 910 contratos, evaluaciones médicas ocupacionales de algunos servidores de la Entidad,  presentación y grabación de la capacitación del COPASST a los miembros de dicho comité, se allega matriz de los indicadores del SG-SST, actualización del Plan Estratégico de Seguridad Vial en borrador, soporte de las actividades en el marco del programa de prevención de riesgo biológico - Refuerzo de vacunación y matriz de seguimiento COVID 2022, actividades en el marco del programa de prevención de riesgo psicosocial de lo cual se hizo entrega del cronograma de riesgo psicosocial, evaluación de satisfacción trabajo en equipo y asistencia al mismo, reportes e investigaciones de los accidentes de trabajo y se realizó la revisión de las medidas de intervención de los accidentes de trabajo ocurridos en la vigencia, de lo que se allega pantallazos de los seguimientos relazados en cada caso y formatos de reporte a la ARL, actualización de los siguientes formatos: *GTH-FO-16: Solicitud de Examen Médico - Versión 3  del 14 de marzo de 2022, GTH-FO-68: Entrega Elementos de Protección Personal y Dotación de Trabajo - Versión 3 del 15 de febrero de 2022, entre otros documentos soportados mediante correo institucional, socialización de la política y objetivos del SG-SST a través de correo institucional del 31 de marzo de 2022, se realizaron sesiones del Comité de Convivencia Laboral y se realizaron jornadas de capacitación a sus miembros lo día 29 de marzo de 2022, se realizó el levantamiento de la matriz de peligros y plan de emergencias de la CIO Santa Fe y se elaboró documento con los soportes de los controles implementados de las matrices de peligros existentes, soportes de seguimientos a condiciones de salud, teniendo en cuenta el resultado de los exámenes médicos ocupacionales de algunos servidores, se desarrolló la convocatoria y conformación de la brigada de emergencias la cual fue capacitada en diferentes temáticas y se participó en la brigada del edificio elemento soportado mediante correo institucional del 22 de marzo de 2022, se observa el reporte de las inspecciones a puestos de trabajo realizadas por Positiva, se promovió el cuidado del oído y la audición mediante correo electrónico el día 3 de marzo de 2022, capacitación sobre prevención de riesgo público realizada el 26 de abril de 2022, correo de realización de la semana de la salud del 23 al 27 de mayo de 2022, actualización del manual del SG-SST comunicada mediante correo el 30 de junio de 2022, se realizó medición ambiental de ruido (sonometría) en la CIO Antonio Nariño, el 14 de junio de 2022, se llevaron a cabo jornadas de pausas activas presenciales y virtuales, socialización piezas gráficas sobre prevención de caídas a nivel y desnivel mediante correo institucional el 29 de julio de 2022, taller web sobre Teletrabajo - Derechos y Responsabilidades de Trabajo a distancia virtual el 29 de julio de 2022, encuesta del Plan Estratégico de Seguridad Vial realizada mediante correo institucional el 25 de agosto de 2022, Informe de Simulacro Distrital de Evacuación 2022, se realizó el análisis de resultados de la auditoría del SG-SST mediante matriz en el Excel, se desarrolló la inspección y medición de iluminación en sede central el cual fue puesto en conocimiento mediante informe el 17 de noviembre de 2022, capacitación de teletrabajo realizada el 16 de noviembre de 2022, se llevaron a cabo seguimientos a las inspecciones de las y los candidatos a teletrabajo soportado mediante correos institucionales, se allegó reporte anual de ausentismo y seguimiento a los indicadores del SG-SST de toda la vigencia. Adicionalmente fue aportado el Plan de seguridad y salud en el trabajo y la evaluación de la gestión  para la vigencia 2022 observando el cumplimiento en su totalidad del plan de acción establecido, por cuanto el indicador se cumplió al 100% de acuerdo con lo programado. </t>
  </si>
  <si>
    <t xml:space="preserve">Si bien la presente meta apunta a cumplir con los objetivos estratégicos de la SDM, la meta y descripción de la medición plasmados en el POA, no cuentan con una línea base o parámetro de medida en el denominador que permita determinar con claridad el avance de la meta. Frente a lo cual se recomienda revisar  el indicador formulado para establecer parámetros que permitan medir el avance de la actividad de acuerdo con las evidencias aportadas. 
Por otra parte se recomienda analizar si es necesario incluir dentro de los medios de verificación el plan de acción del Plan de Seguridad y Salud en el Trabajo y la evaluación que se efectúa a este, con el propósito de que permita identificar su cumplimiento de acuerdo con los soportes que reflejan las actividades desarrolladas por el proceso durante la vigencia. 
</t>
  </si>
  <si>
    <t>De acuerdo con la revisión realizada por la OCI, el proceso reporto las matrices de seguimiento al Plan de Acción 7662 durante la vigencia 2022, en las que manifestó haber realizado la actualización mensual de los servicios de la SDMujer en la Guía de Trámites y Servicios, y se remitió el certificado de confiabilidad a la Secretaría General de la Alcaldía Mayor de Bogotá. Esta información puede ser consultada en el siguiente enlace: http://guiatramitesyservicios.bogota.gov.co/entidad/secretaria_distrital_de_la_mujer. 
En este sentido, como soportes para la verificación del cumplimiento de las acciones anteriormente reportadas, el proceso hizo entrega de 4 archivos por trimestres que contiene: 
a. PRIMER TRIMESTRE: Acta del 27 de enero de 2022 que tuvo como objetivo "Definir conjuntamente con el proceso “Atención a la Ciudadanía” las actualizaciones a realizar en la guía de trámites y servicios.", en la cual se  define no  realizar ningún  ajuste y/o  actualización  para  el  mes  de  enero en  la  guía  de trámites y servicios. Acta del 3 de febrero de 2022 que tuvo como objetivo "Definir conjuntamente con el proceso “Atención a la Ciudadanía” actualizaciones a realizar en la guía de trámites y servicios.", en la cual se  define no  realizar ningún  ajuste y/o  actualización  para  el  mes  de  enero en  la  guía  de trámites y servicios. Acta del 30 de marzo de 2022 con el mismo objetivo que las anteriores - Se acuerda  por  unanimidad  actualizar  la  guía  de trámites y  servicios, de  acuerdo con los  10  servicios y estrategias, establecidos en  el  portafolio  de  servicios dela  Secretaría  Distrital  de  la  Mujer. De  igual manera,  Vivian  Muñoz expone  que  remitirá  la  información que  le  sea  enviada,  a  la  abogada  Adriana López, encargada del alcance del ANS-convenio Manitas. Tres (3) Certificado de confiabilidad correspondientes a los meses de enero a marzo, reportando  los  cambios  o  ajustes  realizados  en  la  guía  de  trámites  y  servicios en el mes de marzo de 8 contenidos. 
b. SEGUNDO TRIMESTRE: Acta del 25 de abril de 2022, se acuerda acatar la  recomendación de la  Secretaria General en cuanto a modificar la guía de trámites y servicios acorde a lo que está estipulado actualmente en el ANS versión 4 de 2021, aun cuando algunos servicios y estrategias no coincidan con el nuevo portafolio de servicios de la Secretaria Distrital de la Mujer para el mes de mayo. Acta del 25 de mayo de 2022. En la que se ponen en conocimiento diferentes situaciones que finalmente no son definidas y dejadas para el siguiente encuentro. Acta del 30 de junio de 2022 - Se  verifica que  información se  debe  actualizar  para  el  certificado  de  confiabilidad  del  mes  de julio,  encontrando  como  novedades el  cierre  temporal  de  la  CIO  Kennedy  la  apertura  de  la manzana  de  cuidado  de  la  localidad  de  Rafael  Uribe  Uribe,  por  lo  cual  se acuerda  realizar los ajustes correspondientes en los directorios de las CIO y  de  las  manzanas cuidado de  la  guía  de trámites y servicios para el mes de julio. Tres (3) Certificados de confiabilidad en los que se reportaron los siguientes cambios o ajustes: 10 en abril, 13 en mayo y 3 en junio en  la  guía  de  trámites  y  servicios.
c. TERCER TRIMESTRE: Acta No. 27 de julio de 2022 en la cual se verifica el contenido a ser actualizado en el certificado de confiabilidad. Acta de reunión del 2 de agosto de 2022 en la que se revisa de maneta general el contenido publicado en a través de los diferentes canales virtuales de la SDM. Acta del 26 de septiembre de 2022, en la que se define la información a actualizar a través del certificado de confiabilidad de octubre. Tres (3) Certificados de confiabilidad en los que se reportaron los siguientes cambios o ajustes: 3 en julio,  4 en agosto y 3 en septiembre en  la  guía  de  trámites  y  servicios.
D. CUARTO TRIMESTRE: Acta de 27 de octubre de 2022, Acta de 30 de noviembre de 2022, Acta de 29 de diciembre de 2022. Tres (3) Certificados de confiabilidad en los que se reporta la información que se actualiza (directorio puntos de atención orientación psicosocial, sociojurídica, entre otros. 
Lo anterior, permite evidenciar el cumplimiento de la meta en el 100%</t>
  </si>
  <si>
    <t>De acuerdo con la revisión realizada por la OCI, el proceso reporto las matrices de seguimiento al Plan de Acción 7662 durante la vigencia 2022, en las que manifestó no haber durante el primer semestre de la vigencia 2022 invitaciones por parte de la Secretaría General de Bogotá D.C. u otras entidades distritales para participar en ferias de servicio a la ciudadanía. En el segundo semestre la Subsecretaría de Gestión Corporativa a través del proceso de Atención a la Ciudadanía, recibió una (1) invitación por parte de la Secretaría General de la Alcaldía Mayor de Bogotá, a participar en la feria denominada “Primera Toma Integral de Transmilenio SA. La feria se llevó a cabo el día 01 de noviembre, contó con la asistencia de la Profesional Contratista María Valentina Castillejo y tuvo como punto de encuentro el Centro Comercial NEOS (esquina oriental de la Carrera 10 con Avenida Jiménez). Este acompañamiento se basó principalmente en la promoción de la oferta institucional de la SDMujer."
En este sentido, como soportes para la verificación del cumplimiento de las acciones anteriormente reportadas, el proceso hizo entrega de 2 archivos por semestre así:
a. PRIMER SEMESTRE: contiene un documento denominado "Reporte semestral de asistencia a ferias de servicio a la ciudadanía" en el que en su contenido se informa que durante el primer semestre  (01 de enero al 30 de junio)  de la vigencia 2022, la Subsecretaría de Gestión Corporativa –proceso de Atención a la Ciudadanía, no recibió invitaciones a participar  en  ferias  de  servicio  a  la  ciudadanía, ni por  parte  de  la  Secretaría  General  de la Alcaldía  Mayor  de Bogotá ni  de otras  entidades  distritales. 
b. SEGUNDO SEMESTRE: se evidencia correo electrónico de la invitación y/o solicitud de acompañamiento al evento Toma Integral de Transmilenio S.A. en el que se promociona la oferta institucional del distrito, adicionalmente fueron aportados registros fotográficos, listado de asistencia de quienes participaron y reporte semestral de asistencia a ferias de servicio a la ciudadanía (segundo semestre 2022), en el que se visualiza la invitación realizada por parte de la Secretaría General de la Alcaldía Mayor de Bogotá "Primera Toma Integral a Transmilenio" y ferias de servicio realizadas por los equipos territoriales de la SDMujer el 15, 27, 28, 29, 30 y 31 de julio, el 12, 22, 25, 26, 27 y 31 de agosto, el 2, 16, 20, 23, 25, 27 y 28 de septiembre, el 15, 22, 29, 30 y 31 de octubre de 2022. 
Lo anterior evidenciando el cumplimiento de la meta en el 100%.</t>
  </si>
  <si>
    <t xml:space="preserve">En virtud de que la participación de la SDMujer en las ferias de servicio convocadas en el distrito se trabajan en articulación entre el proceso de Atención a la Ciudadanía y las dependencias misionales, y, teniendo en cuenta que en el reporte correspondiente del segundo semestre 2022 se evidenció que la entidad participo en 28 ferias de servicio a nivel distrital en distintas localidades, por lo cual se recomienda al proceso de Atención a la Ciudadanía en próximas formulaciones reportar dicha información en el instrumento de planeación en la descripción cualitativa así como en el avance porcentual  para la vigencia. 
</t>
  </si>
  <si>
    <t xml:space="preserve">De acuerdo con la revisión realizada por la OCI, el proceso reporto las matrices de seguimiento al Plan de Acción 7662 durante la vigencia 2022, en las que manifestó haber realizado el informe de seguimiento al desarrollo de actividades para evaluar el cumplimiento de los aspectos de accesibilidad al medio físico en la SDMujer. Así mismo, durante la vigencia 2022 se ejecutaron un total de cuatro (4) mesas de trabajo con la Dirección Administrativa y Financiera y con la Dirección de Talento Humano, las cuales se desarrollaron los días 10 de mayo, 07 de julio, 05 de octubre y 18 de noviembre de 2022. 
En este sentido, como soportes para la verificación del cumplimiento de las acciones anteriormente reportadas, el proceso hizo entrega de 5 archivos como se relacionan a continuación: 
a. Acta del 10 de mayo de 2022 de seguimiento a  las actividades pendientes de gestión dentro del diagnóstico de accesibilidad al medio físico desarrollado en la vigencia 2021 y sobre el cronograma de actividades 2022, realizado con la Dirección Administrativa y Financiera y la Dirección de Talento Humano. 
b. Acta del 7 de julio de 2022 en el que se aprecia el seguimiento a las actividades pendientes de gestión dentro del diagnóstico de accesibilidad al medio físico desarrollado en la vigencia 2021 para el punto de atención–Sede Central, a través del cronograma dispuesto pata tal fin, realizado con la Dirección Administrativa y Financiera y la Dirección de Talento Humano. 
c. Acta del 5 de octubre de 2022 con la misma finalidad de las anteriores.  
d. Acta del 18 de noviembre de 2022 en la que se revisan avances de las actividades en cuanto a: señalización y señalética, punto de atención y circulación a nivel, realizado con la Dirección Administrativa y Financiera y la Dirección de Talento Humano.  
e. Informe de seguimiento al cumplimiento de los aspectos de accesibilidad al medio físico de la atención a la ciudadanía en la SDMujer (2022), en el que se identifica todas las mejoras realizadas a los espacios físicos de la Entidad en señalización visual y con sistema braille para identificar el acceso al punto de atención a la ciudadanía, Contar con escritorios que permitan una aproximación frontal del receptor con una altura libre por debajo del mesón de 70 a 73 cm, y con un ancho libre de 80 cm y una profundidad mínima de 60 cm en la zona del receptor. Garantizar la iluminación de las zonas de lectura y escritura (rango de iluminación de 350 a 450 lux), Contar con un sistema de aumento de audición para el caso de las personas con ayudas auditivas, Instalar indicadores táctiles de la superficie peatonal al menos hasta el punto de información. Brindar información visual, audible y táctil, Garantizar que a ambos lados del sanitario existan barras de apoyo, Capacitar  al  personal  en  lenguaje  de señas o hacer uso del Centro de Relevo de MINTIC, Mejorar el sistema de comunicación visual a través de señales o símbolos claros que guíen y orienten a las personas que visitan el punto de atención a la ciudadanía.
Lo anterior, evidenciando el cumplimiento al 100% de la meta e indicador formulado. </t>
  </si>
  <si>
    <t>Evaluación Institucional de Gestión por Dependencias 
Secretaría Distrital de la Mujer
Vigencia 2022</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</si>
  <si>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En cuanto al instrumento de planeación y las evidencias aportadas se identificaron las siguientes situaciones:
a. La programación y periodicidad están de forma semestral, no obstante se evidenciaron reportes mensuales.
b. El medio de verificación establecido por el proceso para dar cuenta del cumplimiento de la meta e indicador  es "Instrumento de evaluación del Modelo de Seguridad y Privacidad de la Información - MSPI", no fue aportado, por cuanto no permitió verificar el avance en términos porcentuales. 
c. En los reportes mensuales en la descripción cualitativa del avance se observa una serie de actividades desarrolladas por el proceso, sin embargo la mayor parte de ellas no fueron presentadas como por ejemplo  la capacitación de las políticas de seguridad de la información y datos personales en la jornada de inducción a funcionarios que se realizó el 22 de agosto de 2022  y el seguimiento a las actividades de Plan de Seguridad 2022 y Plan de Tratamiento de Riesgos 2022, y se presentó al Comité Institucional de Gestión y Desempeño # 15 del mes de Diciembre, entre otros.
Para finalizar se recomienda al proceso analizar la formulación de la meta en cuanto al indicador, descripción de la medición y medio de verificación, validando que cada uno de ellos permitan aterrizar de forma clara y concreta el cumplimiento de la meta, facilitando con ello la lectura de la descripción cualitativa en los POA y las evidencias, las cuales también deben estar denominadas en coherencia con lo registrado por el proceso en el instrumento de planeación y que no solo las entienda el proceso, sino todos aquellos que accedan a la información consignada en el.    
</t>
  </si>
  <si>
    <t xml:space="preserve">De acuerdo con la revisión realizada por la OCI, el proceso reporto las matrices de seguimiento al Plan de Acción 7662 durante la vigencia 2022, en las que manifestó haber realizado al mes de diciembre un total de veinte (20) actividades de capacitación dirigidas a servidoras, servidores y contratistas de la Entidad. 
En este sentido, como soportes para la verificación del cumplimiento de las acciones anteriormente reportadas, el proceso hizo entrega de 4 archivos trimestrales que contienen:
a. PRIMER TRIMESTRE: Matriz de asistencia a la sensibilización del Sistema de Bogotá te Escucha realizado el 25 de enero 2022 dirigido a la Oficina de Control Interno, matriz de asistencia a la sensibilización de usuarios Sistema de Bogotá te Escucha realizado el 3 de febrero y dirigido a la Oficina de Disciplinario, matriz de asistencia a la sensibilización de normatividad y trámite de PQRS realizado el 11 de febrero 2022 dirigido a la Dirección Administrativa y Financiera, matriz de asistencia a la sensibilización del manejo del Sistema Bogotá te Escucha dirigido a la Dirección del Sistema de Cuidado, matriz de asistencia a la sensibilización en Servicios a la Ciudadanía y Protocolos de Atención realizado el 15 de marzo 2022 dirigido a la Dirección de Eliminación de Violencias (Línea Púrpura). 
b. SEGUNDO SEMESTRE: Matriz de asistencia a la Capacitación de usuarios del sistema Bogotá te escucha realizado el  04 de mayo 2023 y dirigido a la Subsecretaria de Fortalecimiento, matriz de asistencia a la Capacitación en gestión de peticiones de la ciudadanía realizada el 13 de mayo 2022 y digido a la Dirección de Elimación de Violencias y Dirección Administrativa y financiera,  matriz de asistencia a la sensibilización de usuarios del sistema Bogotá te escucha  realizada el  18 de mayo 2022 y dirigido a la Dirección del Sistema del Cuidado, matriz de asistencia al Taller virtual manejo de PQRS - sistema Bogotá te escucha  realizado el 03 y 07 de junio 2022 y dirigido a todas las dependencias de la SDMujer, matriz de asistencia a la Inducción y reinducción Atención a la Ciudadanía SDMujer  realizada el 22 de junio 2022 y dirigido a la Dirección de Eliminación de Violencias (Línea Púrpura Grupo 1 y 2), matriz de asistencia a la sensibilización del módulo de atención de primer nivel del aplicativo Simisional realizado el  22 de junio. Matriz de asistencia a la Capacitación en protocolos de atención, preferencial y con enfoque diferencial realizada el - 23 de junio. Matriz de asistencia a la Sensibilización de usuarios del sistema Bogotá te escucha realizada el - 28 de junio 2022. 
c. TERCER  TRIMESTRE: - Matriz de asistencia a la sensibilización de usuarios del sistema Bogotá te escucha realizada el 01 de julio 2022 y dirigido a la Oficina de Disciplinario, matriz de asistencia a la sensibilización en servicio a la ciudadanía y protocolos de atención realizada el 05 de agosto 2023 y dirigido a la Dirección de Territorialización, matriz de asistencia a la sensibilización servicio a la ciudadanía y protocolos de atención realizada el 27 de agosto 2023 y dirigida a las Guardas de Seguridad  (grupo 1), matriz de asistencia a la sensibilización servicio a la ciudadanía y protocolos de atención realizada el  03 de septiembre 2022 y dirigida a las Guardas de Seguridad (grupo 2), matriz de asistencia a la sensibilización en servicio a la ciudadanía y protocolos de atención a la ciudadanía realizada el 23 de septiembre 2022 y dirigida a la Dirección de Eliminación de Violencias (Línea Púrpura). 
d. CUARTO TRIMESTRE:  Matriz de asistencia a la  Sensibilización en gestión de PQRS y manejo del Bogotá te escucha realizada el 28 de octubre de 2022 y dirigido al equipo de la Dirección Administrativa y Financiera, matriz de asistencia a la sensibilización lineamientos y actualización del Procedimiento AC-PR-2 V9 realizada el  28 de noviembre 2022 dirigido a la Dirección de Contratación, Dirección de Derechos y Diseño de Política, Dirección de Eliminación de Violencias, Dirección de Enfoque Diferencial, Subsecretaria del Cuidado y Políticas de Igualdad y Dirección de Territorialización. 
Por lo anterior, se evidencia el cumplimiento de la meta en el 100%. 
</t>
  </si>
  <si>
    <t xml:space="preserve">Atención a la Ciudadanía coadyuvó al fortalecimiento de la atención a la ciudadanía por medio de las capacitaciones y/o socializaciones realizadas durante la vigencia 2022.
Se reconoce al proceso el orden, claridad, pertinencia y coherencia entre las evidencias descritas en las matrices de los POA como en las evidencias aportadas. </t>
  </si>
  <si>
    <t xml:space="preserve">De acuerdo con la revisión realizada por la OCI, el proceso reporto las matrices de seguimiento al Plan de Acción 7662 durante la vigencia 2022, en las que manifestó haber realizado al mes de diciembre la difusión de once (11) piezas comunicacionales en la Boletina Informativa. 
Ahora bien, como soportes para la verificación del cumplimiento de las acciones anteriormente reportadas, el proceso hizo entrega de 2 archivos semestrales que contienen: 
a. PRIMER SEMESTRE: Boletina enviada mediante correo electrónico institucional de 1 de marzo de 2022 mediante la cual se publicó información relacionada con Manzanas de Cuidado, Conoce la Ruta de ingreso a Casa Refugio Rural, brigadas de emergencia, reflexiones y diálogos de las mujeres cuidadoras, nueva versión del procedimiento para peciones, quejas y sugerencias de la ciudadanía. Boletina enviada mediante correo electrónico institucional de febrero de 2022 mediante la cual se publicó información relacionada con la nueva Directora de Talento Humano, Protocolos de Atención con Enfoque Diferencial, Historias de beneficiaria de los servicios de la SDM, Plan Anticorrupción y atemcipon a la ciudadanía 2022, Cuidarnos para evitar el contagio del COVID-19 no es suficiente, certificado de antecedentes de obligaciones distritales.  
b. SEGUNDO SEMESTRE: Boletina enviada mediante correo electrónico institucional de 12 de julio de 2022 mediante la cual se publicó información relacionada con Tu vida es una historia inspiradora, Jóvenes y consejeras de juventud de Bosa, La paz es tu derecho, Conoceelmanualylapolícadeprevencióndedañoanjurídico, Ley de Transparencia. Boletina enviada mediante correo electrónico institucional de 19 de julio de 2022 mediante la cual se publicó información relacionada con Día Internacional del Trabajo Domésco, Derecho a la parcipación: pasa la voz sobre nuestro nuevo curso virtual, La Copa América Femenina 2022, 6 cosas que debes saber sobre la conmemoración del Día de la Independencia en Bogotá, ¡Esta es la Bogotá que estamos construyendo!Así vamos en la construcción de hospitales, Boletina enviada mediante correo electrónico institucional de 26 de julio de 2022 mediante la cual se publicó información relacionada con ¡Eso oficial! Cada 25 de julio conmemoraremos en Bogotá el Día de las Mujeres Negras/Afrocolo mbianas, ¿Sabías que presentamos el primer estudio sobre el cuidado en Bogotá?, mujeres tertuliando, Medición del Clima Laboral. Boletina enviada mediante correo electrónico institucional de 27 de septiembre de 2022 mediante la cual se publicó información relacionada con #28S¡Celebramos nuestro derecho a decidir! Así fue nuestro primer diálogo ciudadano ‘Las mujeres cuentan’, ¿Sabías que tenemos nueva sede de la Casa de Igualdad de Oportunidad para Mujeres en Bosa?, ¡Tu vida vale! Prepárate para el Simulacro Distrital de Evacuación 2022. Boletina enviada mediante correo electrónico institucional de 11 de octubre de 2022 mediante la cual se publicó información relacionada con En Bogotá las niñas cuentan, ¡Inauguramos la Casa de Igualdad de Oportunidades para las Mujeres de Puente Aranda!, ¡En Bogotá nos cuidamos de las IRA!. Boletina enviada mediante correo electrónico institucional de 13 de octubre de 2022 mediante la cual se publicó información relacionada con Ocio, fantasía y derechos: ¡empoderémonos juntas en el mundo SOFA!, ¡Agéndate para nuestra Audiencia Pública de Rendición de Cuentas!, ¡Hoy! Continúa el ciclo audiovisual Género y Francofonía, Inscríbete al curso de teletrabajo en Soy 10 Aprende, Conoce los atributos del buen servicio a la ciudadanía. Boletina enviada mediante correo electrónico institucional de 18 de octubre de 2022 mediante la cual se publicó información relacionada con #CIOM: continuamos acercando los servicios a las mujeres diversas en las localidades de Bogotá, ¿Sabías que el lenguaje claro nos permit e ofrecer un mejor servicio a la ciudadanía?. Boletina enviada mediante correo electrónico institucional de 2 de diciembre de 2022 mediante la cual se publicó información relacionada con Acompáñanos en la conmemoración del Día Distrital Contra el Feminicidio, No te pierdas este taller creativo y reflexivo para conmemorar el Día Internacional de los Derechos Humanos, ¿Sabías que hay diferentes formatos de listas de chequeo para trámites contractuales?. Boletina enviada mediante correo electrónico institucional de 29 de diciembre de 2022 mediante la cual se publicó información relacionada con ¿Sabías que ya tenemos 9 lavanderías comunitarias en nuestras Manzanas del Cuidado?, ¡Estrenamos chat virtual para mejorar nuestra atención a la ciudadanía! y ¿Te enteraste? Tenemos una nueva versión de nuestro Plan Ancorrupción y Atención a la Ciudadanía 2022. 
Lo anterior, evidenciando el cumplimiento en el 100% de la meta formulada. </t>
  </si>
  <si>
    <t xml:space="preserve">Atención a la Ciudadanía difundió de forma proactiva las piezas comunicativas para la sensibilización a las servidoras/es y contratistas en temas de atención a la ciudadanía y gestión de peticiones ciudadanas, durante la vigencia 2022.
Se reconoce al proceso el orden, claridad, pertinencia y coherencia entre las evidencias descritas en las matrices de los POA como en las evidencias aportadas. </t>
  </si>
  <si>
    <t xml:space="preserve">De acuerdo con la revisión realizada por la OCI, el proceso reporto las matrices de seguimiento al Plan de Acción 7662 durante la vigencia 2022, en las que manifestó haber realizado en los meses de mayo y noviembre los seguimientos a la documentación asociada al proceso de atención a la ciudadanía, en los cuales se identificaron los documentos que deben ser actualizados (si se requiere) y las respectivas fechas en que se debe adelantar dichas actualizaciones. Esta información fue reportada mediante actas de reunión de seguimiento. 
En este sentido, como soportes para la verificación del cumplimiento de las acciones anteriormente reportadas, el proceso hizo entrega de 2 archivos semestrales que contienen:
a. PRIMER SEMESTRE: Acta del 25 de mayo de 2022 en el que se identifica la actualización de los siguientes documentos: -AC-MA-01 Manual de Atención a la Ciudadanía V7, el cual debe incorporar lo indicado en la  Circular  06  de  2022 expedido  por  la  Secretaría  General de la  Alcaldía  Mayor  de Bogotá cuyo  asunto  es “Socialización actualización  manual  de  servicio  a  la  ciudadanía del distrito capital”.-AC-PR-2 -Gestión de las Peticiones, Quejas, Reclamos y Sugerencias de la Ciudadanía -V7, en el cual se debe incorporar los siguientes temas: a.Los  lineamientos de  la  Circular  001 de  2022 sobre  el  tratamiento y  manejo de  las sugerencias. b.La gestión de las quejas y denuncias las cuales deben ser gestionadas por la Oficina de Control Interno Disciplinario. c.Las notificaciones por aviso de las respuestas de PQRS anónimas y las devueltas. d.Las acciones descritas en los planes de mejoramiento ID873 eID874.-Incluir dentro  de  las  políticas  de  operación la  encuesta  de  satisfacción  de  la  gestión  de PQRS,  indicando que  con  este  se  pretende  medir  el  cumplimiento  de  los  criterios  de calidad y oportunidad. 
b. SEGUNDO SEMESTRE: Acta del 28 de noviembre de 2022, en la que se expresa que se  realiza una revisión de  los  documentos  asociados  al  proceso  de Atención  a  la  Ciudadanía, evidenciando que se encuentran recientemente actualizados y a la fecha no existen temas pendientes por incorporar. Las siguientes son las nuevas versiones de los documentos:•AC-MA-01 Manual de Atención a la Ciudadanía, versión 8. Fecha de emisión: 05/09/2022.•AC-PR-2Gestión   de   las   Peticiones,   Quejas,   Reclamos, Sugerencias y   Denuncias de   la Ciudadanía, versión 9.Fecha de emisión: 28/11/2022.•AC-PR-12 Procedimiento Encuesta de Satisfacción, versión 2. Fecha de emisión: 26/09/2022.
En virtud de lo anterior y  de conformidad con la meta e indicador planteado, se evidencia un cumplimiento del 100%. </t>
  </si>
  <si>
    <t>De acuerdo con la revisión realizada por la OCI, el proceso reporto las matrices de seguimiento al Plan de Acción 7662 durante la vigencia 2022, en las que manifestó que el equipo de Atención a la Ciudadanía ha participado en un total de veintiún (21) actividades y capacitaciones organizadas por la Secretaría General de la Alcaldía Mayor de Bogotá y la Veeduría Distrital.
Ahora bien, como soportes para la verificación del cumplimiento de las acciones anteriormente reportadas, el proceso hizo entrega de 4 archivos trimestrales que contienen la siguiente información:
a. PRIMER TRIMESTRE: Registro de asistencia del 17 de febrero a la Capacitación para administradores funcionales del sistema BTE, Secretaría General. Registro de asistencia del 18 de febrero al Nodo Central, Veeduría Distrital. Registro de asistencia del 17 de marzo a la Capacitación de administradores funcionales del sistema BTE, Secretaría General. Registro de asistencia del 24 de marzo Nodo Sectorial Mujeres, Veeduría Distrital. Registro de asistencia del 30 de marzo al Nodo Intersectorial de Formación y Capacitación, Veeduría Distrital. 
b. SEGUNDO  TRIMESTRE: Registro de asistencia del 05 de abril al Nodo Intersectorial de Comunicaciones y Lenguaje Claro, Veeduría Distrital. Registro de asistencia del 21 de abril a la Reunión de acompañamiento estrategia de comunicación, Veeduría Distrital. Registro de asistencia del 28 de abril a la Capacitación de administradores funcionales del sistema BTE, Secretaría General. Registro de asistencia del 19 de mayo a la Capacitación de reportes dirigida a administradores funcionales del sistema BTE, Secretaría General. Registro de asistencia del 22 de junio sobre el Manejo funcional para la administración del sistema Bogotá te escucha, Secretaría General. Registro de asistencia del 23 de junio al Nodo Intersectorial de Formación y Capacitación, Veeduría Distrital.
Registro de asistencia del 29 de junio al Nodo Intersectorial de Comunicaciones y Lenguaje Claro, Veeduría Distrital. 
c. TERCER TRIMESTRE: Registro de asistencia del  18 de julio al Nodo Sectorial, Veeduría Distrital. Registro de asistencia del 28 de julio a la Capacitación de reportes dirigida a administradores funcionales del sistema BTE, Secretaría General. Registro de asistencia del 18 de agosto a la Capacitación de administradores funcionales del sistema BTE, Secretaría General.
Registro de asistencia del 14 de septiembre la Reunión presencial de seguimiento cumplimiento Índices de Calidad y Oportunidad en las respuestas de PQRS y manejo del sistema Bogotá te escucha, Secretaría General. Registro de asistencia del 29 de septiembre al Nodo Intersectorial de Formación y Capacitación, Veeduría Distrital.
d. CUARTO TRIMESTRE: Registro de asistencia del 20 de octubre a la Capacitación de administradores funcionales del sistema BTE, Secretaría General. 
Registro de asistencia del 18 de noviembre al Nodo Sectorial Mujeres, Veeduría Distrital. Registro de asistencia del 06 de diciembre a la segunda reunión plenaria de la Red Distrital de Quejas y Reclamos. Registro de asistencia del 21 de diciembre a la capacitación de novedades del sistema Bogotá te escucha.</t>
  </si>
  <si>
    <t xml:space="preserve">
La descripción de la medición no cuenta con una línea base o parámetro de medida en el denominador que permita determinar con claridad el avance de la meta, por lo que se recomienda realizar un análisis sobre los datos históricos de vigencias anteriores e identificar una línea base sobre la cual se formule el indicador.  Por lo cual el avance del indicador y la meta se determino con base en las evidencias aportadas por el proceso. 
</t>
  </si>
  <si>
    <t xml:space="preserve">De acuerdo con la revisión realizada por la OCI, el proceso reporto las matrices de seguimiento al Plan de Acción 7662 durante la vigencia 2022, en las que manifestó haber realizado en los meses de junio y diciembre los informes del primer y segundo semestre de la vigencia 2022, relacionado con el seguimiento a la gestión adelantada para la adopción de sugerencias emitidas por la Dirección Distrital de Calidad del Servicio de la Secretaría General respecto de la emisión de respuestas y la operatividad del sistema Bogotá te escucha.
Ahora bien, como soportes para la verificación del cumplimiento de las acciones anteriormente reportadas, el proceso hizo entrega de 2 archivos semestrales que contienen:
a. PRIMER SEMESTRE: Informe de seguimiento de adopción de sugerencias relacionadas con la emisión de respuestas y la operatividad del sistema Bogotá Te Escucha (Primer Semestre-2022), documento el cual contiene los resultados del informe emitido por la Dirección Distrital de Calidad del Servicio de la Secretaría General. 
B. SEGUNDO SEMESTRE: Informe de seguimiento de adopción de sugerencias relacionadas con la emisión de respuestas y la operatividad del sistema Bogotá Te Escucha Segundo Semestre-2022), documento el cual contiene los resultados del informe emitido por la Dirección Distrital de Calidad del Servicio de la Secretaría General. 
En dichos informes se evidencian las acciones adelantadas por el proceso de Atención a la Ciudadanía en atención a las recomendaciones emitidas por la  Dirección Distrital de Calidad del Servicio de la Secretaría General de la Alcaldía Mayor de Bogotá. </t>
  </si>
  <si>
    <t xml:space="preserve">La descripción de la medición no cuenta con una línea base o parámetro de medida en el denominador que permita determinar con claridad el avance de la meta, por lo que se recomienda realizar un análisis sobre los datos históricos de vigencias anteriores e identificar una línea base sobre la cual se formule el indicador.  Por lo cual el avance del indicador y la meta se determino con base en las evidencias aportadas por el proceso. </t>
  </si>
  <si>
    <t xml:space="preserve">Informes de medición de la satisfacción de la ciudadanía </t>
  </si>
  <si>
    <t>Ejecutar al 90% la implementación de la política de Gestión Documental institucional</t>
  </si>
  <si>
    <t>Sumatoria de metros lineales de archivo transferido dispuestos para consulta durante el periodo de medición</t>
  </si>
  <si>
    <t>Actas de legalización de transferencia</t>
  </si>
  <si>
    <t>De acuerdo con la revisión realizada por la OCI, el proceso reporto las matrices de seguimiento al Plan de Acción 7662 durante la vigencia 2022, en las que manifestó haber realizado con corte a 30 de diciembre de la vigencia 2022, cumplimiento  al cronograma de transferencia documental en el periodo de noviembre, el cual se cerro con un total acumulado de 139,75 metros lineales de 80 programados.
Ahora bien, como soportes para la verificación del cumplimiento de las acciones anteriormente reportadas, el proceso hizo entrega de 14 archivos correspondientes a cada una de las dependencias que realizaron la transferencia documental en la  vigencia anterior: 
110 OAP: Acta de Transferencia Documental Primaria con Cód. GD-FO-9 versión 1 de 22 de septiembre de 2021, en la cual se registra la formalización de la transferencia documental No (2) correspondiente a la programación de la vigencia 2022 del archivo de gestión de la Oficina Asesora de Planeación de las vigencias 2019 a 2020 firmado. Formato Único de Inventario Documental – FUID con cód. GD-FO-30, versión 1 del 7 de diciembre de 2021 firmado y correspondiente a la vigencia 2019 y 2020,  y matriz en Excel del mismo.  
120 OAJ: Acta de Transferencia Documental Primaria con Cód. GD-FO-9 versión 1 de 22 de septiembre de 2021, en la cual se registra la formalización de la transferencia documental No 6 correspondiente a la programación de la vigencia 2022 del archivo de gestión de Oficina Asesora Jurídica de las vigencias 2013 y 2014 firmado. Formato Único de Inventario Documental – FUID con cód. GD-FO-30, versión 1 del 7 de diciembre de 2021 firmado y correspondiente a las vigencias 2013 y 2014, y matriz en Excel del mismo. 
130 OCI: Acta de Transferencia Documental Primaria con Cód. GD-FO-9 versión 1 de 22 de septiembre de 2021, en la cual se registra la formalización de la transferencia documental No 9 correspondiente a la programación de la vigencia 2022 del archivo de gestión de Oficina Control Interno correspondiente a la vigencia 2016. Dos (2) formatos Únicos de Inventario Documental – FUID con cód. GD-FO-30, versión 1 del 7 de diciembre de 2021 correspondientes a las vigencias 2013, 2014, 2015 y 2016 firmado, y matriz en Excel del mismo. 
140 ODI: Acta de Transferencia Documental Primaria con Cód. GD-FO-9 versión 1 de 22 de septiembre de 2021, en la cual se registra el 11 de agosto de 2021 la formalización de la transferencia documental No 8 correspondiente a la programación de la vigencia 2022 del archivo de gestión de la Oficina Control Disciplinario Interno correspondientes a las vigencias 2015 a 2018 firmado. Formato Único de Inventario Documental – FUID con cód. GD-FO-30, versión 1 del 7 de diciembre de 2021 correspondientes a las vigencias 2015, 2016, 2017 y 2018 firmado, matriz en Excel del mismo y correo dando alcance a la fecha en que se llevó a cabo la actividad. 
200 SCPI: Acta de Transferencia Documental Primaria con Cód. GD-FO-9 versión 1 de 22 de septiembre de 2021, en la cual se registra la formalización de la transferencia documental No. 2 correspondiente a la programación de la vigencia 2021 del archivo de gestión de la Subsecretaria de Políticas de Igualdad conformada por las series y subseries documentales registradas en el Formato Único de Inventario Documental – FUID anexo a esta, de las vigencias 2016 y 2019 firmado, sin embargo no se allega FUID firmado, solo matriz en Excel con el cód. GA-FO-10, versión 5 de 12 de marzo de 2018.  
210 DDDP: Acta de Transferencia Documental Primaria con Cód. GD-FO-9 versión 2 de 9 de septiembre de 2022, en la cual se registra el 29 de noviembre de 2022 la formalización de la transferencia documental correspondiente a la programación de la vigencia 2022 del archivo de gestión de la Dirección de Derechos y Diseño de Política de las vigencias 2013 y 2019 firmado. Formato Único de Inventario Documental – FUID con cód. GD-FO-30, versión 1 del 7 de diciembre de 2021 correspondiente a la vigencia 2013 a 2019 firmado y Word del Acta de Transferencia Documental Primaria. 
220 DGC: Acta de Transferencia Documental Primaria con Cód. GD-FO-9 versión 2 de 9 de septiembre de 2022, en la cual se registra el 8 de noviembre de 2022 la formalización de la transferencia documental correspondiente a la programación de la vigencia 2022 del archivo de gestión de la Dirección de Gestión del Conocimiento firmado, sin embargo, no se especifica vigencias transferidas. Formato Único de Inventario Documental – FUID con cód. GA-FO-10, versión 7 del 20 de octubre de 2020, correspondiente a la Subsecretaría de Política de Igualdad firmado de las vigencia 2013 a 2019.
230 DED: los archivos identificados como 230 FUID TRANSFERENCIA 2015-2017 y 230 FUID TRANSFERENCIA 2018 DED se encuentran dañados, por tal motivo no pudieron ser verificados. Se observa el  Formato Único de Inventario Documental – FUID con cód. GD-FO-30, versión 1 del 7 de diciembre de 2021 firmado y correspondiente a las vigencias 2018 y 2019, y matrices en Excel del mismo. No se evidencio acta de las transferencias documentales.O58
310 DTDP: No se allega acta de Transferencia Documental Primaria en la cual se registra la formalización de la transferencia documental correspondiente a la Dirección de Territorialización de Derechos y Participación. Se observa el Formato Único de Inventario Documental – FUID con cód. GD-FO-30, versión 1 del 7 de diciembre de 2021 firmado, de las vigencias 2014 a 2018, y matriz en Excel.
320 DEVM: 140 ODI: Acta de Transferencia Documental Primaria con Cód. GD-FO-9 versión 1 de 22 de septiembre de 2022, en la cual se registra el 6 de junio de 2022 la formalización de la transferencia documental correspondiente a la programación de la vigencia 2022 del archivo de gestión de la Dirección de Eliminación de Violencia Contra Las Mujeres correspondientes a las vigencias 2016 a 2019 firmado. Tres (3) Formatos Único de Inventario Documental – FUID con cód. GD-FO-10, versión 7 del 20 de octubre de 2020, correspondientes a las vigencias 2016, 2017, 2018 y 2019 firmado, matriz en Excel del mismo.
400 SGC: Acta de Transferencia Documental Primaria con Cód. GD-FO-9 versión 1 de 13 de junio de 2022, en la cual se registra el 13 de junio de 2022 la formalización de la transferencia documental correspondiente a la programación de la vigencia 2022 del archivo de gestión de la Subsecretaria de Gestión Corporativa correspondientes a las vigencias 2013, 2014, 2015, 2016, 2019, y 2020 firmado. Formato Único de Inventario Documental – FUID con cód. GD-FO-30, versión 1 del 13 de junio de 2022, correspondientes a las vigencias 2013 a 2018 con una sola firma,  y matriz en Excel del mismo.
410 DAF: Acta de Transferencia Documental Primaria con Cód. GD-FO-9 versión 2 de 9 de septiembre de 2022, en la cual se registra el 12 de septiembre de 2022 la formalización de la transferencia documental correspondiente a la programación de la vigencia 2022 del archivo de gestión de la Dirección Administrativa y Financiera, sin embargo, no se observan las vigencias de dicha transferencia. Firmada. Formato Único de Inventario Documental – FUID con cód. GD-FO-30, versión 1 del 7 de diciembre de 2021 correspondiente a la vigencia 2013 a 2017 firmado y matriz en Excel del mismo.
420 GTH: Acta de Transferencia Documental Primaria con Cód. GD-FO-9 versión 2 de 9 de septiembre de 2022, en la cual se registra el 2 de noviembre de 2022 la formalización de la transferencia documental correspondiente a la programación de la vigencia 2022 del archivo de gestión de la Dirección de Talento Humano, sin embargo, no se observan las vigencias de dicha transferencia. Firmada. Formato Único de Inventario Documental – FUID con cód. GD-FO-30, versión 1 del 7 de diciembre de 2021 correspondiente a la vigencia 2013 a 2019 firmado,  matriz en Excel del mismo y Word del acta de transferencia.
430 GTH: Acta de Transferencia Documental Primaria con Cód. GD-FO-9 versión 2 de 9 de septiembre de 2022, en la cual se registra el 2 de noviembre de 2022 la formalización de la transferencia documental correspondiente a la programación de la vigencia 2022 del archivo de gestión de la Dirección de Contratación, sin embargo, no se observan las vigencias de dicha transferencia. Firmada. Formato Único de Inventario Documental – FUID con cód. GD-FO-30, versión 1 del 7 de diciembre de 2021 correspondiente a la vigencia 2013 a 2019 firmado y matriz en Excel del mismo.</t>
  </si>
  <si>
    <t xml:space="preserve">La gestión del proceso Gestión Documental en cuanto a las acciones desarrolladas que permitieron las transferencias primarias para la vigencia 2022, superando lo programado. </t>
  </si>
  <si>
    <t xml:space="preserve">Para determinar el porcentaje de avance del presente indicador se tuvo en cuenta el reporte de información registrado por el proceso en la descripción cualitativa del avance del instrumento de planeación formato DE-FO-05 para la vigencia 2022, así las cosas se observó  la intervención de 113,5 metros lineales superando lo programado para la vigencia 2022, por cuanto se evidencia un cumplimiento del 100%  de la actividad. Es de aclarar que se tuvo en cuenta la información reportada por el proceso para establecer el cumplimiento del indicador, toda vez que de los soportes aportados no fue posible identificar la totalidad de los metros lineales  intervenidos en algunas dependencias. 
De otra parte, en las descripciones cualitativas de los POA se expresa llevar un acumulado que no es posible validar con los medios de verificación establecidos para el indicador  y que en la sumatoria de lo reportado (descripción cualitativa del avance), las cifras no dan los valores acumulados informados por el proceso. Es de mencionar que dicho indicador presenta un programación solo para la vigencia 2022. 
En cuanto a las evidencias aportadas por el proceso, se identificaron las siguientes situaciones: 
a. Se aportaron adicional a las actas de transferencias primarias el Formato Único de Inventarios Documentales - FUID -GD-FO-30 cuyo documento vigente en el aplicativo LUCHA es con fecha de emisión del 07 de diciembre de 2021, no obstante se evidencio que para las dependencias Subsecretaria de Políticas de Igualdad, Dirección de Gestión del Conocimiento, Dirección de Eliminación de Violencias, Subsecretaria de Gestión Corporativa se utilizaron formatos obsoletos que datan de la vigencia 2018, 2020 e incluso para la última dependencia se diligencio un formato de vigencia 2022 que ni siquiera se encuentra registrada en LUCHA. 
b. No se aportaron actas de las transferencias primarias de la Dirección de Enfoque Diferencial y la Dirección de Territorialización en virtud del medio de verificación establecido por el proceso en el instrumento de planeación. 
c. De la Dirección de Enfoque Diferencial se aportaron documentos que generaron error al abrirlos lo cual no permitió su consulta. 
d. De la Dirección de Derechos y Diseño de Políticas se aportó acta de transferencia primeria con faltante de firmas. 
e. En cuanto a las actas de transferencias primarias se evidenció que no se utilizó la misma proforma, por cuanto no fue posible identificar las transferencias realizadas en cuanto a metros lineales para las dependencias Dirección de Contratación, Dirección de Talento Humano, Dirección Administrativa y Financiera, Dirección Gestión del Conocimiento, Dirección de Derechos y Diseño de Políticas. 
De otra parte, se recomienda allegar las evidencias organizadas por trimestre de acuerdo a lo programado en el instrumento de planeación, adicionalmente establecer una proforma en cuanto a las actas que se elaboran para las transferencias documentales en las que se aprecie con claridad en cada dependencia el número de metros lineales de archivos transferidos, de modo que facilite su lectura de conformidad con lo reportado por el proceso en la descripción cualitativa del avance del instrumento de planeación POA. 
</t>
  </si>
  <si>
    <t>Archivos de la entidad organizados e intervenidos, dispuestos para transferencia primaria</t>
  </si>
  <si>
    <r>
      <t xml:space="preserve">De acuerdo con la revisión realizada por la OCI, el proceso reporto las matrices de seguimiento al Plan de Acción 7662 de la vigencia 2022, identificando el reporte de información así: 
</t>
    </r>
    <r>
      <rPr>
        <b/>
        <sz val="11"/>
        <color theme="1"/>
        <rFont val="Times New Roman"/>
        <family val="1"/>
      </rPr>
      <t xml:space="preserve">Con corte al 31 de marzo: </t>
    </r>
    <r>
      <rPr>
        <i/>
        <sz val="11"/>
        <color theme="1"/>
        <rFont val="Times New Roman"/>
        <family val="1"/>
      </rPr>
      <t>Durante el primer trimestre del 2022 se cumplió con la intervención de 22,5 mt lineales de archivo, correspondiente a las áreas de Contratación, Talento Humano y Control Disciplinario. En el mes de marzo se atendieron con prelación las consultas de expedientes contractuales de la vigencia 2021, de acuerdo al requerimiento elevado para la consolidación de 30 contratos, además de las solicitudes efectuadas a través de la Oficina de Control Interno Disciplinario, se continuó con la intervención archivística avanzando de acuerdo a lo previsto en el cronograma determinado,  se han efectuado las visitas de seguimiento a las CIOM en acompañamiento al avance de intervención archivística de casa una de las Casas.</t>
    </r>
    <r>
      <rPr>
        <sz val="11"/>
        <color theme="1"/>
        <rFont val="Times New Roman"/>
        <family val="1"/>
      </rPr>
      <t xml:space="preserve">
</t>
    </r>
    <r>
      <rPr>
        <b/>
        <sz val="11"/>
        <color theme="1"/>
        <rFont val="Times New Roman"/>
        <family val="1"/>
      </rPr>
      <t>Con corte al 31 de agosto:</t>
    </r>
    <r>
      <rPr>
        <sz val="11"/>
        <color theme="1"/>
        <rFont val="Times New Roman"/>
        <family val="1"/>
      </rPr>
      <t xml:space="preserve"> </t>
    </r>
    <r>
      <rPr>
        <i/>
        <sz val="11"/>
        <color theme="1"/>
        <rFont val="Times New Roman"/>
        <family val="1"/>
      </rPr>
      <t>se continúa con el alistamiento de la transferencia documental de la Dirección de Contratación de la Serie Documental Expedientes Contractuales, de la vigencia 2018 y 2019 y del archivo de la Dirección de Talento Humano Serie documental Historias Laborales, en el cual se efectúa el proceso de ordenación organización, descripción con un total (22,25) metros lineales, para un total de 104,75 metros lineales ala fecha. Así mismo se han atendido un total de (142) consultas descriptas en Formato Afuera, digitalización de (7.316) imágenes y elaboración del FUID con un total de (354) registros.</t>
    </r>
    <r>
      <rPr>
        <sz val="11"/>
        <color theme="1"/>
        <rFont val="Times New Roman"/>
        <family val="1"/>
      </rPr>
      <t xml:space="preserve">
</t>
    </r>
    <r>
      <rPr>
        <b/>
        <sz val="11"/>
        <color theme="1"/>
        <rFont val="Times New Roman"/>
        <family val="1"/>
      </rPr>
      <t xml:space="preserve">Con corte al 30 de septiembre: </t>
    </r>
    <r>
      <rPr>
        <i/>
        <sz val="11"/>
        <color theme="1"/>
        <rFont val="Times New Roman"/>
        <family val="1"/>
      </rPr>
      <t>se continúa con el alistamiento de la transferencia documental de la Dirección de Contratación de la Serie Documental   Expedientes Contractuales, de la vigencia 2020  con un total de 22,75 metros lineales. En total acumulado para el periodo en la intervención archivística es de 152 metros lineales. Dirección de Talento Humano, Serie documental Historias Laborales, en el cual se efectúa el proceso de ordenación organización, descripción    con un total (1,75) metros lineales.  Así mismo se han atendido un total de 29 consultas descriptas en Formato Afuera, digitalización de (2.559) imágenes y elaboración del FUID con un total de (10) registros.</t>
    </r>
    <r>
      <rPr>
        <sz val="11"/>
        <color theme="1"/>
        <rFont val="Times New Roman"/>
        <family val="1"/>
      </rPr>
      <t xml:space="preserve">
</t>
    </r>
    <r>
      <rPr>
        <b/>
        <sz val="11"/>
        <color theme="1"/>
        <rFont val="Times New Roman"/>
        <family val="1"/>
      </rPr>
      <t xml:space="preserve">Con corte a 31 de octubre: </t>
    </r>
    <r>
      <rPr>
        <i/>
        <sz val="11"/>
        <color theme="1"/>
        <rFont val="Times New Roman"/>
        <family val="1"/>
      </rPr>
      <t>se realiza intervención archivística de la documentación de la Dirección de Contratación de la Serie Documental   Expedientes Contractuales de la vigencia 2020, con un total de 11,5 metros lineales. Dirección de Talento Humano, Serie documental Historias Laborales, en el cual se efectúa el proceso de ordenación organización, descripción  con un total (4) metro lineal. Así mismo se han atendido un total de 18 consultas descriptas en Formato Afuera, digitalización de (1.202) imágenes y elaboración del FUID con un total de (1.858) registros  e intervención Archivística de 0.75 metros de documentos del Archivo de Gestión de la Casa de Igual de Oportunidades de San Cristóbal, de la Dirección de Territorialización de Derechos y Participación, para un total acumulado de 168,25 metro lineales, y se entiende como cumplida la meta, dado que la misma para la vigencia 2022 era de 150 metros lineales.</t>
    </r>
    <r>
      <rPr>
        <sz val="11"/>
        <color theme="1"/>
        <rFont val="Times New Roman"/>
        <family val="1"/>
      </rPr>
      <t xml:space="preserve">
</t>
    </r>
    <r>
      <rPr>
        <b/>
        <sz val="11"/>
        <color theme="1"/>
        <rFont val="Times New Roman"/>
        <family val="1"/>
      </rPr>
      <t xml:space="preserve">Con corte al 30 de noviembre: </t>
    </r>
    <r>
      <rPr>
        <i/>
        <sz val="11"/>
        <color theme="1"/>
        <rFont val="Times New Roman"/>
        <family val="1"/>
      </rPr>
      <t xml:space="preserve">se realizó intervención archivística de la Dirección Administrativa y Financiera con un total de 23 cajas X (200) que equivalen a 5,75 Metros lineales; así mismo en la Dirección de Talento Humano, Serie documental Historias Laborales en el cual se efectúa el proceso de ordenación organización, descripción    con un total 7 cajas X (200) que equivalen a 1;4 Metros lineales. Así mismo se han atendido un total de 19 consultas descriptas en Formato Afuera, digitalización de (2.551) imágenes y elaboración del FUID con un total de (879) registros. El total se intervinieron 7,15 Metros lineales de los archivos de gestión, para un total acumulado de 175,4 se entiende como cumplida la meta, dado que la misma para la vigencia 2022 era de 150 metros lineales.          </t>
    </r>
    <r>
      <rPr>
        <sz val="11"/>
        <color theme="1"/>
        <rFont val="Times New Roman"/>
        <family val="1"/>
      </rPr>
      <t xml:space="preserve">  
</t>
    </r>
    <r>
      <rPr>
        <b/>
        <sz val="11"/>
        <color theme="1"/>
        <rFont val="Times New Roman"/>
        <family val="1"/>
      </rPr>
      <t>Con corte al 30 de diciembre:</t>
    </r>
    <r>
      <rPr>
        <b/>
        <i/>
        <sz val="11"/>
        <color theme="1"/>
        <rFont val="Times New Roman"/>
        <family val="1"/>
      </rPr>
      <t xml:space="preserve"> </t>
    </r>
    <r>
      <rPr>
        <i/>
        <sz val="11"/>
        <color theme="1"/>
        <rFont val="Times New Roman"/>
        <family val="1"/>
      </rPr>
      <t>se realizó intervención archivística de la documentación de la Dirección Administrativa y Financiera con un total de 10 cajas (X-200) que equivalen a 2,5 Metros lineales; así mismo en la Dirección de Talento Humano, Serie documental Historias Laborales en el cual se efectúa el proceso de ordenación organización, descripción    con un total 8 cajas (X-200) que equivalen a 1,3 Metros lineales, para un total de 1792 metros lineales, de 150 programados.</t>
    </r>
    <r>
      <rPr>
        <sz val="11"/>
        <color theme="1"/>
        <rFont val="Times New Roman"/>
        <family val="1"/>
      </rPr>
      <t xml:space="preserve">
En este sentido, como soportes para la verificación del cumplimiento de las acciones anteriormente reportadas, el proceso hizo entrega de 3 archivos denominados AFUERAS, FUID 2022 y HOJAS DE CONTROL, con los siguientes contenidos:
</t>
    </r>
    <r>
      <rPr>
        <b/>
        <sz val="11"/>
        <color theme="1"/>
        <rFont val="Times New Roman"/>
        <family val="1"/>
      </rPr>
      <t>AFUERAS:</t>
    </r>
    <r>
      <rPr>
        <sz val="11"/>
        <color theme="1"/>
        <rFont val="Times New Roman"/>
        <family val="1"/>
      </rPr>
      <t xml:space="preserve"> contiene 8 archivos correspondientes a los meses de abril a diciembre, en los que se observan los formatos mediante los cuales se realizaron prestamos de diferentes documentos de la Entidad en cada mes (en el mes de mayo y junio- AFUERAHLJUNIO2022 -se observan los formatos desactualizados con cód GDC-FO-05 versión 2 de 16 de junio de 2021) y un PFD denominado Afueras 2022 con cód. GD-FO-5 versión 3 de 30 de abril de 2022 en los que se observan las dependencias de la Dirección Eliminación y Violencia Contra las Mujeres, Oficina Asesora de Planeación y Dirección Contratación que solicitaron dichos prestamos. 
</t>
    </r>
    <r>
      <rPr>
        <b/>
        <sz val="11"/>
        <color theme="1"/>
        <rFont val="Times New Roman"/>
        <family val="1"/>
      </rPr>
      <t xml:space="preserve">FUID 2021_2022: </t>
    </r>
    <r>
      <rPr>
        <sz val="11"/>
        <color theme="1"/>
        <rFont val="Times New Roman"/>
        <family val="1"/>
      </rPr>
      <t xml:space="preserve">Se observan 20 FUID algunos de ellos correspondientes a los aportados en el indicador anterior, y otros correspondientes a la vigencia 2021 y 2020 como corresponde con el archivo CIOM Engativá, en los que en su mayoría no se encuentran completamente diligenciados en el registro de entrada, otros sin firmas o con firmas incompletas. El archivo FUID _ DED 1 y FUID_ DED se encuentra dañado.
</t>
    </r>
    <r>
      <rPr>
        <b/>
        <sz val="11"/>
        <color theme="1"/>
        <rFont val="Times New Roman"/>
        <family val="1"/>
      </rPr>
      <t xml:space="preserve">HOJAS DE CONTROL: </t>
    </r>
    <r>
      <rPr>
        <sz val="11"/>
        <color theme="1"/>
        <rFont val="Times New Roman"/>
        <family val="1"/>
      </rPr>
      <t>Se observan 10 archivos de los cuales 9 de ellos están dañados (presentan error para visualizarlos) a excepción del denominado Hojas_Control de la Dirección de Contratación, con cód. GD-FO-27, versión 01 de 7 de diciembre de 2021, con 117 hojas.</t>
    </r>
  </si>
  <si>
    <t xml:space="preserve">
Para determinar el porcentaje de avance del presente indicador se tuvo en cuenta el reporte de información registrado por el proceso en la descripción cualitativa del avance del instrumento de planeación formato DE-FO-05 para la vigencia 2022, así las cosas se identifico la intervención de 96,45 metros lineales lo cual corresponde al 64,3%. 
De otra parte, en las descripciones cualitativas de los POA se expresa llevar un acumulado que no es posible validar con los medios de verificación establecidos para el indicador  y que en la sumatoria de lo reportado (descripción cualitativa del avance), las cifras no dan los valores acumulados informados por el proceso. Es de mencionar que dicho indicador presenta un programación solo para la vigencia 2022. 
En lo que respecta a las evidencias aportadas se identificaron las siguientes situaciones:
a. Los soportes aportados no permitan identificar el cumplimiento del indicador de acuerdo a lo programado, ya que dichos documentos no reflejan los metros lineales intervenidos.
b. No se observa coherencia entre los soportes aportados (formato afuera, FUID, hoja de control) y el medio de verificación establecido por el proceso "Reporte de seguimiento a la intervención", frente a lo cual se puede inferir que el medio de verificación establecido por el proceso corresponde al reporte de información registrado en el instrumento de planeación. 
c. Se evidenciaron documentos que presentaron errores y no permitieron su visualización.
d. De los soportes aportados se identificó que se esta haciendo uso de formatos obsoletos y no en los versionamientos vigentes registrados en el aplicativo LUCHA. 
Por lo anterior y con el propósito de facilitar la ejecución y seguimiento del POA, se recomienda establecer al momento de la planeación los criterios de la documentación y/o medios de verificación que van a soportar el desarrollo de las actividades asociadas al indicador. Lo anterior para garantizar que la información reportada en el POA sea válida, coherente, clara, suficiente y permita su verificación de acuerdo a lo programado. Frente a lo cual se sugiere analizar si se requiere establecer una herramienta o mecanismo de control que simplifique la lectura de las actividades y avances del proceso durante la vigencia.  
Para finalizar se recomienda que las evidencias guarden coherencia y estén organizadas de acuerdo a la información reportada en el instrumento de planeación y la periodicidad establecida. </t>
  </si>
  <si>
    <t>Instrumentos archivísticos actualizados y publicados, dispuestos para consulta</t>
  </si>
  <si>
    <r>
      <t xml:space="preserve">De acuerdo con la revisión realizada por la OCI, el proceso reporto las matrices de seguimiento al Plan de Acción 7662 durante la vigencia 2022, en las que manifestó haber realizado con corte a 30 de diciembre 2022, lo siguiente: se firmó acta N° 13 del Comité Institucional de Gestión y Desempeño, en el cual se aprueban las TRD de las 17 unidades administrativas, y se envía las TRD mediante oficio No 1-2022-014222 al Archivo de Bogotá, para revisión. Así mismo, se formula y publica las herramientas archivísticas: Programa de Reprografía e Implementación del Sistema Integrado de Gestión - SIC. Se elaboró y publicó el Procedimiento Planeación y Control de Documentos del Programa de Gestión Documental V1, el Instructivo de Comunicaciones Oficiales V2 y el Protocolo de Emergencias de Archivo. Se formuló el procedimiento del Sistema Integrado de Conservación, Actualizó el Manual de Gestión documental y reglamento de archivo. Se reporta el instrumento archivístico actualizado y publicado PINAR, en cumplimiento de la meta programada para el indicador en el I Trimestre de 2022. Dentro del mes de enero se actualizó el Plan Institucional de Archivos PINAR, se sometió a aprobación del Comité Institucional de Gestión y Desempeño, y fue aprobado en sesión del 20 de enero, además se encuentra publicado en la página web de la Entidad tal como lo ordena la ley.
En este sentido, como soportes para la verificación del cumplimiento de las acciones anteriormente reportadas por el proceso hizo entrega de 3 archivos denominados así:
a. </t>
    </r>
    <r>
      <rPr>
        <b/>
        <sz val="11"/>
        <color theme="1"/>
        <rFont val="Times New Roman"/>
        <family val="1"/>
      </rPr>
      <t xml:space="preserve">Acta de Comité MIPG No. 13 de Noviembre 2022 </t>
    </r>
    <r>
      <rPr>
        <sz val="11"/>
        <color theme="1"/>
        <rFont val="Times New Roman"/>
        <family val="1"/>
      </rPr>
      <t xml:space="preserve"> en la que se evidencia la aprobación de las 17 tablas de retención documental, de acuerdo con Decreto 434 se crea la Oficina de Control Interno Disciplinario y la Dirección del Sistema del Cuidado. 
b. </t>
    </r>
    <r>
      <rPr>
        <b/>
        <sz val="11"/>
        <color theme="1"/>
        <rFont val="Times New Roman"/>
        <family val="1"/>
      </rPr>
      <t xml:space="preserve">Evidencia Actualización y publicación de Documentos: </t>
    </r>
    <r>
      <rPr>
        <sz val="11"/>
        <color theme="1"/>
        <rFont val="Times New Roman"/>
        <family val="1"/>
      </rPr>
      <t xml:space="preserve">en la que se evidencia los pantallazos de los documentos actualizados en la vigencia 2022: 1. Programa de Documentos Vitales con cód. GD-PRG-3 versión 1 de 30 de diciembre de 2022. 2. Manual de Gestión Documental con cód. GD-MA-1 versión 3 de 29 de abril de 2022. 3. Reglamento Interno de Gestión Documental con cód. GD-IN-07 versión 02 de 29 de abril de 2022. 4. Procedimiento Planeación y Control de Documentos del Programa de Gestión Documental con cód. GD-PR-3 versión 1 de 15 de noviembre de 2022. 5. Procedimiento Implementación del Sistema Integrado de Conservación con cod. GD-PR-4 versión 01 de 21 de diciembre de 2022. 6. Instructivo para el Traslado de Documentos con cód. GD-IN-10 versión 2 de 12 de diciembre de 2022. 7. Protocolo de Atención de Emergencias en Archivos con cód. GD-PRO-1 versión 03 de 28 de noviembre de 2022. 8. Guía de Transferencias Documentales con cód. GD-GU-5 versión 5 de 29 de abril de 2022. 9. Guía Acciones en Caso de Pérdida y/o reconstrucción de documentos con cód GD-GU-3 versión 2 de 29 de abril de 2022. 10. Instructivo Trámite de Comunicaciones Oficiales con cód. GD-IN-9 versión 2 de 31 de octubre de 2022. 11.Programa de Reprografía con cód. GD-PRG-2 versión 01 de 30 de diciembre de 2022. Información que adicionalmente fue validada en el aplicativo LUCHA. 
c. </t>
    </r>
    <r>
      <rPr>
        <b/>
        <sz val="11"/>
        <color theme="1"/>
        <rFont val="Times New Roman"/>
        <family val="1"/>
      </rPr>
      <t xml:space="preserve">Remisión Archivo de Bogotá: </t>
    </r>
    <r>
      <rPr>
        <sz val="11"/>
        <color theme="1"/>
        <rFont val="Times New Roman"/>
        <family val="1"/>
      </rPr>
      <t xml:space="preserve">se hace entrega del certificado de comunicación electrónica 472 en el que se remite la actualización de las 17 tablas de retención documental al Archivo de Bogotá, para correspondiente revisión, evaluación y convalidación de acuerdo con la normatividad.
Lo anterior, permite evidenciar el cumplimiento del indicador de acuerdo con lo programado.  </t>
    </r>
  </si>
  <si>
    <t xml:space="preserve">Porcentaje de implementación tercera fase de conservación documental </t>
  </si>
  <si>
    <r>
      <t xml:space="preserve">De acuerdo con la revisión realizada por la OCI, el proceso reporto las matrices de seguimiento al Plan de Acción 7662 durante la vigencia 2022, en las que manifestó haber realizado con corte a 30 de  diciembre lo siguiente: se capacitó a Servidoras (es)  y contratistas recién ingresados a la entidad en SIC y buenas prácticas en conservación de documentos. Se realizó el informe consolidado de los espacios de almacenamiento de documentos de archivo. Se realizó seguimiento y consolidó la información del proceso de saneamiento ambiental. Se realizó el monitoreo de condiciones ambientales del Archivo Central, archivo de gestión centralizado y de Talento Humano, se dieron las recomendaciones respectivas. Se realizó el ajuste y formalización del procedimiento del SIC y se realizaron ajustes al programa de documentos vitales. Se actualizó el protocolo de atención de emergencias documentales.       Se realizó la capacitación a 2 auxiliares administrativos sobre SIC y buenas prácticas en conservación de documentos y a 14 auxiliares de las CIOM y 1 auxiliar de Casa de todas sobre prevención de emergencias documentales y uso de los kits de emergencias. Se realizó visita de inspección de espacios a la CIOM Kennedy para identificar condiciones de la infraestructura y del mobiliario, teniendo en cuenta que es una sede nueva. Se realizó seguimiento a las mejoras realizadas en la infraestructura en el archivo central. Se hicieron ajustes a los documentos precontractuales para la contratación del saneamiento ambiental de los espacios de archivo y se enviaron al Archivo de Bogotá para viabilidad técnica. Se realizaron ajustes al programa de documentos vitales. Se realizó la capacitación a 1 técnico y 3 auxiliares del equipo de trabajo, sobre biodeterioro y acciones para la desinfección de documentos contaminados con deterioro biológico. Se realizó visita de inspección de espacios a la CIOM Suba para identificar condiciones de la infraestructura y del mobiliario, teniendo en cuenta que es una sede nueva. Se elaboro documentos precontractuales para la contratación del saneamiento ambiental de los espacios de archivo.  Se efectúo la medición de condiciones ambientales en  los archivos de gestión de las Direcciones de Talento Humano y Contratación y en el Archivo Central, también se participó en las visitas a las CIOM para verificación de condiciones de la documentación y generar las recomendaciones a que haya lugar para garantizar la implementación del plan de conservación para la documentación que se encuentra en soporte papel.
Ahora bien, como soportes para la verificación del cumplimiento de las acciones anteriormente reportadas, el proceso hizo entrega de 6 carpetadas, así: 
</t>
    </r>
    <r>
      <rPr>
        <b/>
        <sz val="11"/>
        <color theme="1"/>
        <rFont val="Times New Roman"/>
        <family val="1"/>
      </rPr>
      <t xml:space="preserve">a. PROGRAMA DE CAPACITACIÓN: </t>
    </r>
    <r>
      <rPr>
        <sz val="11"/>
        <color theme="1"/>
        <rFont val="Times New Roman"/>
        <family val="1"/>
      </rPr>
      <t xml:space="preserve">se hace entrega del listado de asistencia a la Capacitación SIC y buenas prácticas en la conservación de documentos realizada el 9/11/2022 y capacitación PGD SIC realizada el 11/10/2022. </t>
    </r>
    <r>
      <rPr>
        <b/>
        <sz val="11"/>
        <color theme="1"/>
        <rFont val="Times New Roman"/>
        <family val="1"/>
      </rPr>
      <t xml:space="preserve">
b. PROGRAMA DE INSPECCIÓN INSTALACIONES:</t>
    </r>
    <r>
      <rPr>
        <sz val="11"/>
        <color theme="1"/>
        <rFont val="Times New Roman"/>
        <family val="1"/>
      </rPr>
      <t xml:space="preserve"> Se hace entrega del Acta del 25/11/2022 sobre la Implementación del estado del archivo de Gestión entregado por Laura Gaviria, acta del 22/11/2022 que tuvo por objetivo Realizar visita de inspección de espacios a la nueva sede de la CIOM Usme y Sumapaz, en el marco de la implementación del programa de inspección y mantenimiento de sistemas de almacenamiento e instalaciones físicas del SIC y certificado de supervisión general de Arrendamiento de un inmueble para el funcionamiento del archivo central de la Secretaría Distrital de la Mujer. </t>
    </r>
    <r>
      <rPr>
        <b/>
        <sz val="11"/>
        <color theme="1"/>
        <rFont val="Times New Roman"/>
        <family val="1"/>
      </rPr>
      <t xml:space="preserve">
c. PROGRAMA DE SANEAMIENTO: </t>
    </r>
    <r>
      <rPr>
        <sz val="11"/>
        <color theme="1"/>
        <rFont val="Times New Roman"/>
        <family val="1"/>
      </rPr>
      <t>Se hace entrega de pantallazos de correos electrónicos del 22 de marzo de 2022 en el que se hace socialización cronograma de saneamiento y definición de actividades, adicionalmente pantallazos de correos electrónicos en los que se informan ajustes al cronograma de saneamiento ambiental.</t>
    </r>
    <r>
      <rPr>
        <b/>
        <sz val="11"/>
        <color theme="1"/>
        <rFont val="Times New Roman"/>
        <family val="1"/>
      </rPr>
      <t xml:space="preserve">
d. PROGRAMA DE MONITOREO: </t>
    </r>
    <r>
      <rPr>
        <sz val="11"/>
        <color theme="1"/>
        <rFont val="Times New Roman"/>
        <family val="1"/>
      </rPr>
      <t xml:space="preserve">Se hace entrega del registro monitoreo de condiciones ambientales Noviembre en el que se revisaron aspectos de Humedad relativa y temperatura, Iluminancia, Medición de material particulado, en el que se aportan los pantallazos de los resultados obtenidos que sirvieron como insumo para la elaboración del INFORME MONITOREO DE CONDICIONES AMBIENTALES ESPACIOS DE ALMACEMAMIENTO DE ARCHIVO. 
e. </t>
    </r>
    <r>
      <rPr>
        <b/>
        <sz val="11"/>
        <color theme="1"/>
        <rFont val="Times New Roman"/>
        <family val="1"/>
      </rPr>
      <t xml:space="preserve">PROGRAMA DE ALMACENAMIENTO: </t>
    </r>
    <r>
      <rPr>
        <sz val="11"/>
        <color theme="1"/>
        <rFont val="Times New Roman"/>
        <family val="1"/>
      </rPr>
      <t xml:space="preserve">se allega pantallazo de correo electrónico en cuanto a concepto para almacenamiento de historias de atención producidas en Casas Refugio. </t>
    </r>
    <r>
      <rPr>
        <b/>
        <sz val="11"/>
        <color theme="1"/>
        <rFont val="Times New Roman"/>
        <family val="1"/>
      </rPr>
      <t xml:space="preserve">
f. PROGRAMA DE PREVENCIÓN DE EMERGENCIAS: </t>
    </r>
    <r>
      <rPr>
        <sz val="11"/>
        <color theme="1"/>
        <rFont val="Times New Roman"/>
        <family val="1"/>
      </rPr>
      <t xml:space="preserve">contiene el PROTOCOLO DE ATENCIÓN DE EMERGENCIAS EN ARCHIVOS producido en el mes de noviembre de 2022 y pantallazo de reunión en teams  para realizar ajustes al protocolo de atención de emergencias con fecha del 22 de noviembre de 2022. Sin embargo es de mencionar que el protocolo es un documento borrador toda vez que se observaron comentarios respecto de su contenido. </t>
    </r>
  </si>
  <si>
    <t xml:space="preserve">Se observa que la descripción de la medición no cuenta con una línea base o parámetro de medida en el denominador que permita determinar con claridad el avance del indicador, es de mencionar que el denominador referencia que es de acuerdo al cronograma de conservación por cuanto se recomienda en próximas formulaciones establecer el numero de actividades formuladas en dicho cronograma. Frente a lo cual el porcentaje de avance del indicador se determina al 100% con base en los soportes aportados por el proceso en los que se identifica la gestión adelantada en cuanto a la fase de conservación documental. 
En lo que respecta a las evidencias aportadas se recomienda allegar documentos definitivos y al momento de la planeación analizar y establecer los criterios de la documentación y/o medios de verificación que van a soportar el desarrollo de las actividades asociadas al indicador. Lo anterior para garantizar que la información reportada en el POA sea válida, coherente, clara, suficiente y permita su correcta verificación de acuerdo a lo programado. Toda vez que el medio de verificación establecido para el presente indicador "Reporte de seguimiento a la actividades ambiguo lo que puede incidir en la verificación y cumplimiento del indicador formulado. </t>
  </si>
  <si>
    <t xml:space="preserve">De acuerdo con la revisión realizada por la OCI, el proceso reporto las matrices de seguimiento al Plan de Acción 7662 durante la vigencia 2022, en las que manifestó haber realizado con corte a 30 de diciembre de 2022, se avanzó en la ejecución del plan de preservación digital a largo plazo a través del desarrollo de mejoras en el sistema de gestión documental Orfeo que permitan estandarizar los formatos usados por la  Secretaría de la Mujer, adicionalmente, se realiza la divulgación del mismo en los espacios de capacitación programados y a través de manuales operativos sobre las buenas prácticas para la gestión de documentos electrónicos,   se desarrolló el soporte técnico por medio de la mesa de ayuda para los reportes presentados en el ORFEO, también en varias sesiones de capacitación se dieron los lineamientos para la radicación de comunicaciones oficiales a nuevas (os) servidoras (es) y contratistas vinculados a la Secretaría, apuntando a desarrollar el plan de preservación digital a largo plazo que hace parte del Sistema Integrado de Conservación..   "Para el primer trimestre de 2022 se cumple con el 25%  del cronograma previsto para la implementación de la tercera fase de preservación a largo plazo, se llevó a cabo sesiones de capacitación se dieron los lineamientos para la radicación de comunicaciones oficiales a nuevas (os) servidoras (es) y contratistas vinculados a la Secretaría. Se efectuaron actualización en el centro de ayuda de ORFEO, apuntando a desarrollar el plan de preservación digital a largo plazo. 
En este sentido, como soportes para la verificación del cumplimiento de las acciones anteriormente reportadas, el proceso hizo entrega de 3 PDF que contienen:
1. Presentación de "Buenas prácticas de preservación digital", sin embargo se evidencia que el documento tiene fecha de noviembre 2021.
2. DISEÑO MÓDULO DE FORMATOS Y FORMULARIOS, documento el cual contiene el paso a paso para la creación o edición de formularios y formatos en el gestor documental ORFEO. 
3. Presentación "Formatos de archivos para la preservación digital", sin embargo se evidencia que el documento tiene fecha de noviembre 2021. 
3. Un archivo denominado Manuales Operativos ORFEO: que contiene 10 documentos sin formalizar en el aplicativo LUCHA  con los siguientes títulos ¿Cómo asociar radicados y anexar archivos a un borrador?, ¿Cómo consulto un documento que no tengo en mis carpetas?, Crear expediente Sin Radicado, ¿Cómo crear o proyectar un nuevo borrador?, Crear y modificar terceros, ¿Cómo incluir un radicado en un expediente y luego excluirlo de otro? Cómo Modificar datos de un radicado, Radicación de Entrada, ¿Cómo radicar un documento que llega a la Entidad?, ¿Cómo Reasignar, Informar, Devolver y Finalizar un documento? y Seguridad en radicados, los cuales son documentos de ayuda en cuanto a la funcionalidad y utilización del gestor documental ORFEO. 
</t>
  </si>
  <si>
    <t xml:space="preserve">Se observa que la descripción de la medición no cuenta con una línea base o parámetro de medida en el denominador que permita determinar con claridad el avance del indicador, es de mencionar que el denominador referencia que es de acuerdo al cronograma de preservación por cuanto se recomienda en próximas formulaciones establecer el numero de actividades formuladas en dicho cronograma. Frente a lo cual el porcentaje de avance del indicador se determina al 100% con base en los soportes aportados por el proceso en los que se identifica la gestión adelantada en cuanto a la fase de conservación documental. 
En lo que respecta a las evidencias aportadas se recomienda allegar documentos que sean de la vigencia y al momento de la planeación analizar y establecer los criterios de la documentación y/o medios de verificación que van a soportar el desarrollo de las actividades asociadas al indicador. Más aún cuando en los reportes de información en la descripción cualitativa se indican actividades como capacitaciones, soportes técnicos, realizados, entre otros, que no pudieron ser evidenciados. 
Lo anterior para garantizar que la información reportada en el POA sea válida, coherente, clara, suficiente y permita su correcta verificación de acuerdo a lo programado. Toda vez que el medio de verificación establecido para el presente indicador "Reporte de seguimiento a la actividades ambiguo lo que puede incidir en la verificación y cumplimiento del indicador formulado. </t>
  </si>
  <si>
    <t xml:space="preserve">De acuerdo con la revisión realizada por la OCI, el proceso reporto las matrices de seguimiento al Plan de Acción 7739 durante la vigencia 2022, en las  manifestó la publicación de piezas comunicativas en medios (Instagram, Twitter, Facebook y sitio WEB) reportando trimestralmente un total así
Primer Trimestre: 1944 
Segundo Trimestre: 2312
Tercer Trimestre: 2178
Cuarto Trimestre: 3283
En este sentido, como soportes para la verificación del cumplimiento de las acciones anteriormente reportadas, el proceso hizo entrega de 4 carpetas por trimestre, en los que se visualiza de manera general en cada uno de ellos el reporte de desempeño de redes sociales (Instagram, Twitter, Facebook) que muestra el comportamiento por cada trimestre, adicionalmente fue aportado documento que relaciona las publicaciones realizadas en la página web las cuales están enmarcadas en la misionalidad de la entidad y las acciones desarrolladas por las dependencias.
Por lo anterior, de conformidad con el indicador planteado, se evidencia un cumplimiento del 100% en la actividad asociada a la meta.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</si>
  <si>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soportes y reporte de información realizada por el proceso.
Por otra parte se recomienda como parte de la evidencias aportar muestra de las piezas comunicativas que son publicadas en redes sociales, y establecer los medios de verificación en el instrumento de planeación POA que den cuenta del cumplimiento de la meta formulada. </t>
  </si>
  <si>
    <t xml:space="preserve">De acuerdo con la revisión realizada por la OCI, el proceso reporto las matrices de seguimiento al Plan de Acción 7739 durante la vigencia 2022, en las  manifestó haber gestionado la publicación de notas de carácter periodístico,  en medios de comunicación masivos nacionales, buscando fortalecer a la SDMujer, socializando  sus servicios, actividades y campañas, reportando trimestralmente un total así
Primer Trimestre: 215
Segundo Trimestre: 406
Tercer Trimestre: 331
Cuarto Trimestre: 332
Ahora bien, como soportes para la verificación del cumplimiento de las acciones anteriormente reportadas, el proceso hizo entrega de 4 carpetas por trimeste,así:
a. Primer Trimestre: se evidencio que la información contenida en dicha carpeta no tiene relación con la meta, toda vez que corresponde a soportes de publicaciones realizadas en la página web de la entidad y reporte de desempeño de redes sociales (Instagram, Twitter y Facebook).
b. Segundo, tercer y cuarto trimestre Trimestre: Contiene la relación de las imágenes y links que llevan a las piezas publicadas en medios de comunicación no institucionales.
Las notas realizadas surten mediante la gestión y el relacionamiento del proceso con los medios (Canal Capital, La FM, El Tiempo.com, Radio Santafé, El Nuevo Siglo, RCN Radio, El Espectador, Todelar, Publimetro, radio Santafé, entre otros) lo cual ha permitido difundir la misionalidad y el desarrollo de actividades de la Entidad que se dan en el marco de la Política Pública de Mujer y Equidad de Género, junto con el posicionamiento de la misma entre los diferentes sectores y la ciudadanía como tal. 
Por lo anterior, se evidencia un cumplimiento del 100% en la meta e indicador formulados.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</si>
  <si>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soportes aportados por el proceso. 
De otra parte, en cuanto al reporte de información se observó en la magnitud física un total del 1188 del cual haciendo la sumatoria de las cifras reportadas trimestralmente por el proceso da 1184 presentado una diferencia de 4 notas. Por lo que se recomienda establecer puntos de control en cuanto a la información registrada en los instrumentos de planeación, con el propósito de que exista coherencia entre lo que se registra en la descripción cualitativa y los valores totales del avance de la meta. Adicionalmente establecer los medios de verificación en el instrumento de planeación POA que den cuenta del cumplimiento de lo formulado.
Para finalizar en lo que respecta a los soportes aportados se evidencio que la información contenida en el primer semestre no corresponde ni da cuenta de la meta formulada por cuanto se recomienda verificar la información que es reportada con el fin de que exista integralidad y coherencia en relación con los demás periodos y la descripción cualitativa del avance. 
</t>
  </si>
  <si>
    <t>Conceptualizar, difundir y hacer seguimiento a las Campañas desarrolladas institucionalmente</t>
  </si>
  <si>
    <r>
      <t xml:space="preserve">De acuerdo con la revisión realizada por la OCI, el proceso reporto las matrices de seguimiento al Plan de Acción 7739 durante la vigencia 2022, en las que manifestó haber elaborado 35 campañas durante toda la vigencia, correspondientes a: Manzana del cuidado en alianza con el sector privado, Campaña qué son las manzanas, 4D Día Distrital contra el Feminicidio, 4 campañas orientadas a los ejes temáticos de la SDMujer: Rendición de Cuentas, Plan de medios No violencias y Sistema de cuidado, Tarjeta Tu Llave, Encuentro Internacional El Cuidado en América Latina, Campaña 25N #DateCuenta es violencia, Lanzamiento Obra A Cuidar en Dos Actos, Lanzamiento Manzanas JuanRey y Tunjuelito, entre otras. 
Ahora bien, como soportes para la verificación del cumplimiento de las acciones anteriormente reportadas, el proceso hizo entrega de 4 carpetas por trimestre, así: en los que se visualiza de manera general las imágenes de las campañas adelantadas en la SDM del segundo, tercer y cuarto trimestre. 
a. Primer Trimestre: se evidencio que la información contenida en dicha carpeta no tiene relación con la meta, toda vez que corresponde a soportes de publicaciones realizadas en la página web de la entidad y reporte de desempeño de redes sociales (Instagram, Twitter y Facebook), los cuales fueron reportados para la meta 1, adicionalmente no permiten identificar las campañas realizadas. 
b. Segundo, tercer y cuarto trimestre Trimestre: Contiene de manera general las imágenes de las campañas adelantadas en la SDM como lo son: Día internacional de las niñas "En Bogotá las niñas cuentan", celebremos amor y amistad, día de la acción global, en Bogotá las Mujeres cuentan, día de la madre, salud plena entre otros. 
</t>
    </r>
    <r>
      <rPr>
        <sz val="11"/>
        <rFont val="Times New Roman"/>
        <family val="1"/>
      </rPr>
      <t xml:space="preserve">Por lo anterior, se evidencia un cumplimiento del 100% en la meta e indicador formulados. </t>
    </r>
  </si>
  <si>
    <r>
      <t>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t>
    </r>
    <r>
      <rPr>
        <sz val="11"/>
        <rFont val="Times New Roman"/>
        <family val="1"/>
      </rPr>
      <t xml:space="preserve">n 100% </t>
    </r>
    <r>
      <rPr>
        <sz val="11"/>
        <color theme="1"/>
        <rFont val="Times New Roman"/>
        <family val="1"/>
      </rPr>
      <t xml:space="preserve">de conformidad con los soportes aportados por el proceso. 
Si bien en los soportes aportados se observan las campañas realizadas, no se allegaron soportes de la difusión y seguimiento realizada a las mismas, por cuanto no fue posible su verificación en virtud de la meta establecida.  Por lo que se recomienda establecer puntos de control en los que se analice y verifique la información reportada, con el propósito de que exista coherencia y den cuenta de la meta formulada en su totalidad. Adicionalmente establecer los medios de verificación en el instrumento de planeación POA que den cuenta del cumplimiento de lo formulado.
</t>
    </r>
  </si>
  <si>
    <t xml:space="preserve">De acuerdo con la revisión realizada por la OCI, el proceso reporto las matrices de seguimiento al Plan de Acción 7739 durante la vigencia 2022, en las que manifestó haber realizado 671 cubrimientos en eventos y jornadas institucionales durante la vigencia 2022, mediante eventos presenciales, acompañamiento en las distintas localidades de la ciudad, a las inauguraciones de las Manzanas de Cuidado y otras jornadas de la SDMujer, con el fin de fortalecer a las mujeres de la cuidad de acuerdo con las estrategias definidas en este corte.
Ahora bien, como soportes para la verificación del cumplimiento de las acciones anteriormente reportadas, el proceso hizo entrega de 4 carpetas por trimestre, en las que se visualiza el control de cubrimientos en PDF y en EXCEL en los que se relaciona el mes, el nombre del evento, el profesional a cargo, el lugar del evento (virtual o presencial) y los productos del segundo, tercer y cuarto trimestre. En relación con el primer trimestre, se hizo entrega de los link de acceso en Facebook a los eventos.
Por lo anterior, se evidencia un cumplimiento del 100% en la meta e indicador formulados.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</si>
  <si>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soportes aportados por el proceso. 
En relación con las evidencias allegadas, se evidencio que los links relacionados para el mes de febrero y marzo no remiten a los eventos cubiertos (inauguración manzana del cuidado Centro y Engativá) por el proceso, por lo que se recomienda verificar la información para los casos en los que se remitan links asegurando de que estos corresponden a la información que se quiere evidenciar. 
Por otra parte se recomienda establecer los medios de verificación en el instrumento de planeación POA que den cuenta del cumplimiento de lo formulado.
</t>
  </si>
  <si>
    <t xml:space="preserve">De acuerdo con la revisión realizada por la OCI, el proceso aportó las matrices de seguimiento al Plan de Acción 7739 durante la vigencia 2022, en las que manifestó haber publicado 4.183 piezas graficas distribuidas así: 158 del mes de enero, 304 del mes de febrero, 456 del mes de marzo, 251 del mes de abril, 475 del mes de mayo, 502 del mes de junio, 305 del mes de julio, 337 del mes de agosto, 321 del mes de septiembre, 417 del mes de octubre, 458 del mes de noviembre y 199 del mes de diciembre; con el fin de cubrir las necesidades de la SDMujer referentes a impulsar los derechos de las mujeres, cultura no sexista, y todos los servicios y actividades ofertados por la secretaria. 
Ahora bien, como soportes para la verificación del cumplimiento de las acciones anteriormente reportadas, el proceso hizo entrega de 4 carpetas por trimestre, en las que se visualiza el control de elaboración de piezas -gráficas en PDFen los que se relaciona la fecha,  canal/medio, la campaña/tema, Descripción pieza gráfica, diseñador. </t>
  </si>
  <si>
    <r>
      <t>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t>
    </r>
    <r>
      <rPr>
        <sz val="11"/>
        <rFont val="Times New Roman"/>
        <family val="1"/>
      </rPr>
      <t>n 100%</t>
    </r>
    <r>
      <rPr>
        <sz val="11"/>
        <color theme="1"/>
        <rFont val="Times New Roman"/>
        <family val="1"/>
      </rPr>
      <t xml:space="preserve"> de conformidad con los soportes aportados por el proceso. 
Si bien en los soportes aportados se observan los temas de las piezas diseñadas, no se allegaron soportes de la publicación, por cuanto no fue posible su verificación en virtud de la meta establecida. Al respecto, se recomienda mejorar el cuadro de control del diseño de piezas en las que se incluya el link de publicación que adicionalmente permita visualizar la pieza que fue diseñada. Adicionalmente se recomienda establecer los medios de verificación en el instrumento de planeación POA que den cuenta del cumplimiento de lo formulado.
Por otra parte se recomienda establecer puntos de control en los que se analice y verifique la información reportada, con el propósito de que exista coherencia y den cuenta de la meta formulada en su totalidad. Para finalizar se recomienda analizar la viabilidad de unificar la meta 1 con la 5 ya que  tienen temáticas similares que pueden ser agrupadas, siendo el aporte en conjunto mayor que el de cada actividad por separado. </t>
    </r>
  </si>
  <si>
    <t xml:space="preserve">De acuerdo con la revisión realizada por la OCI, el proceso reporto las matrices de seguimiento al Plan de Acción 7739 durante la vigencia 2022, en las que manifestó haber producido 331  videos, así: 3 del mes de enero, 20 del mes de febrero, 62 del mes de marzo, 37 del mes de abril, 56 del mes de mayo, 34 del mes de junio, 26 del mes de julio, 37 del mes de septiembre y 56 del mes de septiembre, 100 en el mes de octubre, 41 en el mes de noviembre y 34 en el mes de diciembre; con el fin de cubrir las necesidades de la SDMujer referentes a impulsar los derechos de las mujeres, cultura no sexista, el Sistema de Cuidado (SIDICU) y todos los servicios y actividades ofertados por la secretaria. 
Ahora bien, como soportes para la verificación del cumplimiento de las acciones anteriormente reportadas, el proceso hizo entrega de 4 carpetas por trimestre, en las que se visualiza el control de Inventario de videos 2022 en PDF en los que se relaciona No., fecha,  temática, productor, producto de los cuatro trimestres. </t>
  </si>
  <si>
    <r>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t>
    </r>
    <r>
      <rPr>
        <sz val="11"/>
        <rFont val="Times New Roman"/>
        <family val="1"/>
      </rPr>
      <t xml:space="preserve">100% </t>
    </r>
    <r>
      <rPr>
        <sz val="11"/>
        <color theme="1"/>
        <rFont val="Times New Roman"/>
        <family val="1"/>
      </rPr>
      <t>de conformidad con los soportes aportados por el proceso. 
Si bien en los soportes aportados se observan los temas de las piezas audiovisuales diseñadas, no se allegaron soportes de la publicación, por cuanto no fue posible su verificación en virtud de la meta establecida. Al respecto, se recomienda mejorar el cuadro de control del diseño de piezas audiovisuales en las que se incluya el link de publicación que adicionalmente permita visualizar la pieza que fue diseñada. Adicionalmente se recomienda establecer los medios de verificación en el instrumento de planeación POA que den cuenta del cumplimiento de lo formulado.
Por otra parte se recomienda establecer puntos de control en los que se analice y verifique la información reportada, con el propósito de que exista coherencia y den cuenta de la meta formulada en su totalidad.</t>
    </r>
  </si>
  <si>
    <t xml:space="preserve">De acuerdo con la revisión realizada por la OCI, el proceso reporto las matrices de seguimiento al Plan de Acción 7739 durante la vigencia 2022, en las que manifestó haber publicado boletinas diarias y  envío de correos masivos, así:
Primer Trimestre: 12 Boletinas y 8 Correos Masivos
Segundo Trimestre: 25  boletinas y 11 correos masivos
Tercer Trimestre: 26  boletinas y 6 correos masivos
Cuarto Trimestre: 24  boletinas y 3 correos masivos
Ahora bien, como soportes para la verificación del cumplimiento de las acciones anteriormente reportadas, el proceso hizo entrega de 4 carpetas por trimestre, en las que se visualiza en los cuatro trimestres el Reporte Plan de Acción de comunicación interna en PDF en los que se relaciona mes, cantidad, herramienta, fechas de publicación y uso del contenido. Adicionalmente en el primer, segundo y tercer trimestre, se allegan anexos en los que se aprecian los pantallazos de las boletinas compartidas a través de los canales internos.  </t>
  </si>
  <si>
    <t xml:space="preserve">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soportes aportados por el proceso. 
Por otra parte se recomienda establecer los medios de verificación en el instrumento de planeación POA que den cuenta del cumplimiento de lo formulado.
</t>
  </si>
  <si>
    <t xml:space="preserve">De acuerdo con la revisión realizada por la OCI, el proceso reporto las matrices de seguimiento al Plan de Acción 7739 durante la vigencia 2022, en las que manifestó  que de acuerdo con la línea ofrecida por la Veeduría Distrital, será la Alcaldía Mayor la única entidad que realizará Rendición de Cuentas, en consecuencia, las entidades descentralizadas realizarán un espacio denominado ""Diálogos Ciudadanos Sectoriales"". En este sentido informó haber elaborado presentaciones, piezas comunicativas y además, en la publicación de información a través de Notas web, Presentaciones para los eventos, Transmisiones en vivo, Videos de la transmisión, Boletinas, publicación en redes sociales para: 1. La Audiencia Pública Rendición de Cuentas Vigencia 2022 - “Las Mujeres Cuentan" llevada a cabo 18 de octubre de 2022. 2. El primer Dialogo Ciudadano, realizado el día 26 de septiembre. En el primer semestre, no se adelantaron actividades en este sentido. 
Ahora bien, como soportes para la verificación del cumplimiento de las acciones anteriormente reportadas, el proceso hizo entrega de 2 carpetas del tercer y cuarto trimestre, así:
TERCER TRIMESTRE: Imágenes de las invitaciones publicadas en redes sociales y boletina para la participación del Dialogo Ciudadano del 26 de septiembre 2022 y y las métricas y/o interacciones por la ciudadanía a través del Facebook Live. 
CUARTO TRIMESTRE: Contiene presentación de la Rendición de Cuentas 2022 "Las mujeres cuentan en sus diferencias y diversidades" con fecha del 15 de noviembre donde se visualizan los logros y retas por cada dependencia de la SDMujer y reporte de las interacciones en Facebook con ocasión del evento realizado.
</t>
  </si>
  <si>
    <t>Se evidencia que si bien la presente meta apunta a cumplir con los objetivos estratégicos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 identificar una línea base sobre la cual se formule una meta medible. Por lo cual el porcentaje de avance se determino en un 100% de conformidad con los soportes aportados por el proceso. 
En cuanto a las evidencias aportadas y el reporte de información en el instrumento de planeación se informó que la Audiencia Pública Rendición de Cuentas Vigencia 2022 se realizó el 18 de octubre 2022  y que para ello se elaboraron presentaciones, piezas comunicativas y además se realizo la publicación de información en página web, así:
1. Nota web
2. Presentación para el evento
3. Transmisión en vivo
4. Video de la transmisión
No obstante, en los soportes no se evidencio que dicho evento se haya desarrollado en la fecha informada (18 de octubre) y tampoco fueron aportadas evidencias del video de la transmisión del evento. 
Por otra parte se recomienda establecer puntos de control en los que se analice y verifique la información reportada, con el propósito de que exista coherencia y den cuenta de la meta formulada en su totalidad. Adicionalmente se recomienda establecer los medios de verificación en el instrumento de planeación POA que den cuenta del cumplimiento de lo formulado.</t>
  </si>
  <si>
    <t xml:space="preserve">De acuerdo con la revisión realizada por la OCI, el proceso reporto las matrices de seguimiento al Plan de Acción 7739 durante la vigencia 2022, en las que manifestó haber acatado lo normado respecto a la Ley de Transparencia y el acceso a la información pública, a través de la página Web y Redes sociales de la SDM se elaboraron y publicaron un total de 13  Boletinas y 6 mensajes en Twitter, y 6 en Facebook en el cuarto trimestre de 2022.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Ahora bien, como soportes para la verificación del cumplimiento de las acciones anteriormente reportadas, el proceso hizo entrega de 4 carpetas por trimestre, en las que se visualizan las difusiones realizadas por boletina, reporte desempeño de la redes sociales en cuanto a las publicaciones de piezas relacionadas con el botón de transparencia y acceso a la información, así como la cantidad de clics de las visitas realizadas al botón de transparencia de la página web.   </t>
  </si>
  <si>
    <t xml:space="preserve">Corresponde a la sumatoria del número de planes de acción formulados y llevados a aprobación del CIGD. 
Los cuales deben contener la programación de magnitud y presupuesto por meta proyecto de inversión para los 11 proyectos de inversión, programación de magnitud de las metas del Plan de Desarrollo Distrital, programación de magnitud de los indicadores PMR e indicadores de los 22 procesos de la entidad, según aplique. </t>
  </si>
  <si>
    <t xml:space="preserve">En lo concerniente a la aplicación de la política de operación del  DE-PR-03 Formulación y Seguimiento del Plan de Acción, relacionada con la aprobación de la herramienta de planeación del plan de acción, se evidenció que si bien esta actividad se llevó a cabo en la sesión No. 01 de Comité Institucional de Gestión y Desempeño CIGD del 28 de enero de 2022 y a su vez quedó registrada en el acta pertinente, el proceso y/o área responsable no se presentó como soportes ante este despacho;  ni el acta en cuestión ni sus anexos como son lista de asistencia y presentación proyectada en archivo power point. 
Por lo anterior se recomienda:
1. Completar la evidencia del cumpliendo de la presente meta con los soportes y evidencias correspondientes a la realización del Comité Institucional de Gestión y Desempeño CIGD, donde se dio la aprobación de los instrumentos Plan de Acción y POA para la vigencia 2022.
2.  Se recomienda considerar para el proceso de formulación de indicadores, los criterios mínimos para su utilización, medición y comprensión y entre estos específicamente el criterio de No Redundancia, es decir que dos o más indicadores estén altamente correlacionados, lo que hace que la información que se esta midiendo sea muy similar y que a la vez responda al cumplimiento de dos o mas actividades al mismo tiempo, ya que se observó que esto ocurre para el indicador de la presente meta y la meta nombrada "Revisar los reportes de seguimiento de los planes de acción formato DE-FO-05 de la entidad".  Esto no solamente se ve reflejado en el POA de la Oficina Asesora de Planeación, también se ha observado en los indiciadores formulados para otras áreas y /o procesos de la entidad, por lo que adicionalmente se recomienda tenerlo en cuenta para cuanto se realicen las asesorías técnicas para formulación de metas, actividades e indicadores de los diferentes instrumentos de planeación institucional.
3. Se recomienda realizar un análisis de coherencia y consistencia sobre la obtención de la información y /o datos que se generen a lo largo del desarrollo de la actividad formulada en la meta contra el indicador planteado, dado que en algunos casos se presentan evidencias que no soportan completamente el cumplimiento de la meta o son documentos de trabajo o preliminares que evidencian un porcentaje de avance.
</t>
  </si>
  <si>
    <t>Corresponde a la sumatoria del número de reportes de seguimiento de planes de acción formato DE-FO-05 revisados.
Los cuales deben contener la ejecución cuantitativa y cualitativa de magnitud y presupuesto por meta proyecto de inversión para los 11 proyectos de inversión, de magnitud de las metas del Plan de Desarrollo Distrital,  de magnitud de los indicadores PMR e indicadores de los 22 procesos de la entidad, según aplique, con corte al cierre del mes inmediatamente anterior.</t>
  </si>
  <si>
    <t>Se observó que se dio cumplimiento a la presente meta mediante el diligenciamiento de los formatos DE-FO-05 FORMULACIÓN Y SEGUIMIENTO  PLAN DE ACCIÓN Versión 8 de enero de 2022 en archivo Excel, de lo cual se cuenta con 132 documentos consignados para los once (11) proyectos de inversión.  Asimismo desde el proceso de direccionamiento estratégico se presenta como soportes 132 archivos en pdf que contienen el formato en mención donde se evidencia el visto bueno dado por la jefatura de la Oficina Asesora de Planeación con lo que se avala el reporte realizado por las áreas y proceso responsables. En cuanto a la periodicidad programada, se cuenta con los reportes mensuales construidos mediante el uso del formato institucional DE-FO-05 FORMULACIÓN Y SEGUIMIENTO  PLAN DE ACCIÓN Versión 8, construidos y reportados cada mes durante la vigencia 2022, evidenciando así el cumplimiento de la meta e indicador formulado en el 100%.</t>
  </si>
  <si>
    <t>Si bien se evidencia que dentro del formato  DE-FO-05 FORMULACIÓN Y SEGUIMIENTO  PLAN DE ACCIÓN se identifica una casilla con el visto bueno que se debe dar como aval sobre el reporte periódico de la herramienta de planeación realizada por las áreas y procesos responsables, no se allegaron soportes relacionados con retroalimentaciones llevadas a cabo para la revisión periódica por parte de la OAP, para lo cual se recomienda adicionar actas de reunión o mesas de trabajo, correos electrónicos o socializaciones o capacitaciones donde se evidencie la asesoría y el acompañamiento brindado a lo largo de la vigencia en cuanto a la revisión de  los reportes de seguimiento de los planes de acción formato y la aplicación adecuada del formato DE-FO-05 en virtud del nuevo versionamiento registrado en el mes de enero de 2022. En cuanto a la metodología para identificación de indicadores, se recomienda considerar los criterios mínimos para su utilización, medición y comprensión y entre estos específicamente el criterio de No Redundancia, es decir que dos o más indicadores estén altamente correlacionados, lo que hace que la información que se esta midiendo sea muy similar y que a la vez responda al cumplimiento de dos o mas actividades al mismo tiempo.  También es importante recomendar, realizar un examen de coherencia y consistencia sobre la obtención de la información y /o datos que se generen a lo largo del desarrollo de la actividad formulada en la meta contra el indicador planteado, dado que en algunos casos se presentan evidencias que no soportan completamente el cumplimiento de la meta o son documentos de trabajo o preliminares que evidencian un porcentaje de avance.</t>
  </si>
  <si>
    <t>En concordancia con los soportes aportados por el área/proceso responsable se evidenció que no se cuenta con los documentos que tienen que ver con el evento, comité, reunión o socialización en el cual se dio a conocer el resultado del seguimiento efectuado al Plan Estratégico Institucional  2020-2024 por lo que se recomienda identificar la evidencia idónea relacionada.  Adicionalmente se recomienda:
1. Actualizar el documento DE-GU-1 - GUÍA INSTITUCIONAL PARA LA FORMULACIÓN DEL PLAN ESTRATÉGICO - V1 con el fin de ampliar su alcance en cuanto a los seguimientos y la evaluación que se deben realizar a la ejecución y avance del Plan Estratégico, esto ya que se identificó que la versión con que se cuenta es de la vigencia 2017.
2. Llevar a cabo un análisis de coherencia y consistencia sobre la obtención de la información y /o datos que se generen a lo largo del desarrollo de la actividad formulada en la meta contra el indicador planteado, dado que en algunos casos se presentan evidencias que no soportan completamente el cumplimiento de la meta o son documentos de trabajo o preliminares que evidencian un porcentaje de avance.</t>
  </si>
  <si>
    <r>
      <t xml:space="preserve">Meta cumplida de acuerdo con lo definido para su desarrollo, para lo cual se evidenciaron los siguientes documentos: a) Oficio con radicado No. 1-2022-011280 (11.10.2023)  dirigido a la Secretaria Distrital de Hacienda con asunto  Anteproyecto  de  Presupuesto  de  Gastos  e  Inversiones  para  la  vigencia  2023 definido por la Secretaría Distrital de la Mujer, para la Dirección Distrital de Presupuesto. b) Correo electrónico dirigido a los enlaces de la Secretaria Distrital de Hacienda con asunto </t>
    </r>
    <r>
      <rPr>
        <i/>
        <sz val="11"/>
        <color theme="1"/>
        <rFont val="Times New Roman"/>
        <family val="1"/>
      </rPr>
      <t>Anteproyecto de Presupuesto de Gastos e Inversiones para la vigencia 2023 definido por la Secretaría Distrital de la Mujer, enviado el 14 de octubre de 2022 en atención a los lineamientos dados por la SDH</t>
    </r>
    <r>
      <rPr>
        <sz val="11"/>
        <color theme="1"/>
        <rFont val="Times New Roman"/>
        <family val="1"/>
      </rPr>
      <t>. c) Anexo Excel del correo anterior que obedece al Documento Final Anteproyecto de presupuesto de inversión 2023 en versión ajustada a la fecha del 13 de octubre de 2022. Así las cosas, lo programado en la definición de la meta fue llevado a cabo en el marco de los procedimientos internos y las directrices aportadas por la Secretaria Distrital de Hacienda para el anteproyecto de presupuesto para la vigencia 2023, evidenciando así el cumplimiento de la meta e indicador formulado en el 100%.</t>
    </r>
  </si>
  <si>
    <t>Se observó que de acuerdo con los soportes aportados por el área o proceso responsable, si bien se da cumplimiento a lo planteado desde el indicador , es importante realizar las siguientes recomendaciones:
1. Se recomienda no solo medir el cumplimiento de las actividades planteadas, sino también formular indicadores que orienten la toma de decisiones, tanto de la parte operativa como de la gestión estratégica del proceso y/o área, dado que se evidencia una medición de eficacia donde siempre se dará cumplimiento por identificar medios de verificación por demanda o resultado de la gestión propia de las áreas.
2. Analizar la coherencia que debe existir entre la meta y el indicador teniendo en cuenta el tipo de medición requerida en términos absolutos o porcentuales, según el caso; a población objeto y la identificación de los soportes idóneos que den cuenta del cumplimiento de la meta.
3. Se recomienda que se lleve a cabo un ejercicio de identificación y formulación de metas e indicadores de manera analítica y contextualizada,  generando uniformidad en los criterios bajo los principios de coherencia y pertinencia en su formulación, con el fin de que estos sean utilizados como verdadera herramienta de control.
4. Realizar un análisis previo sobre el uso específico de la información y las evidencias producto de la medición del indicador formulado, con el fin de identificar los criterios de coherencia con la definición de la meta, de pertinencia identificando que se quiere medir de forma clara y precisa y de funcionalidad y uso, referente a que los resultados permitan realizar análisis adicionales, identificación de riesgos y tomar decisiones.</t>
  </si>
  <si>
    <r>
      <t xml:space="preserve">En relación con el indicador planteado por el área y/o proceso responsable, se observó que se cuenta con los documentos de la gestión contractual realizada para el CONTRATO INTERADMINISTRATIVO Nº 1020 de fecha de inicio del 06 de septiembre de 2022, celebrado entre la SDMujer y la Universidad Nacional de Colombia con objeto </t>
    </r>
    <r>
      <rPr>
        <i/>
        <sz val="11"/>
        <color theme="1"/>
        <rFont val="Times New Roman"/>
        <family val="1"/>
      </rPr>
      <t>"Elaborar, desarrollar, virtualizar y poner en marcha cursos virtuales para el desarrollo de capacidades de las mujeres, así como capacidades institucionales a partir de los enfoques de género y diferencial”,</t>
    </r>
    <r>
      <rPr>
        <sz val="11"/>
        <color theme="1"/>
        <rFont val="Times New Roman"/>
        <family val="1"/>
      </rPr>
      <t xml:space="preserve"> estos documentos obedecen a que se cumplió con la gestión contractual, para la cual se evidenció que durante los meses de julio y agosto 2022 se adelantaron las actividades de la etapa precontractual y en octubre de 2022  se formalizaron los documentos contractuales e inició la ejecución del contrato a desarrollar durante el último trimestre de 2022, evidenciando así el cumplimiento del indicador formulado en el 100%.</t>
    </r>
  </si>
  <si>
    <t xml:space="preserve">En concordancia con la definición del indicador planteado por el área y/o proceso responsable, se observó que si bien se reportaron soportes nombrados como "INFORME ALIANZAS ESTRATÉGICAS - POA" para cada uno de los trimestres de 2022, que de manera general dan cuenta de la ejecución del indicador; estos documentos no están formalizados ni se encuentran registrados en formatos institucionales.  Por otra parte la periodicidad establecida como trimestral no corresponde con la magnitud física (2) y las evidencias presentadas, dado que se evidenciaron cuatro (4) informes trimestrales sobre alianzas estratégicas para la vigencia 2022, evidenciando así el cumplimiento del indicador formulado en el 100%.
</t>
  </si>
  <si>
    <t xml:space="preserve">Se observó que de acuerdo con los soportes aportados por el área o proceso responsable de la presente meta, si bien se cumple con la construcción de informes de alianzas estratégicas, es necesario tener  en  cuenta las siguientes recomendaciones:
1. Identificar los medios de verificación idóneos que no solo estén articulados con la definición de la meta y el indicador, si no también se utilicen documentos que se encuentren registrados en el Sistema Integrado de Gestión.
2. En cuanto a los procedimientos internos relacionados con el desarrollo de capacidades para la vida de las mujeres, se recomienda articular los registros determinados desde estos documentos, con los medios de verificación identificados para la medición del indicador.
3. Analizar la coherencia entre la periodicidad planteada con la magnitud física y los medios de verificación de modo que se identifique una congruencia con los soportes que se aportan en cumplimiento de la definición del indicador.
4. Realizar un análisis previo sobre el uso específico de la información y las evidencias producto de la medición del indicador formulado, con el fin de identificar los criterios de coherencia con la definición de la meta, de pertinencia identificando que se quiere medir de forma clara y precisa y de funcionalidad y uso, referente a que los resultados permitan realizar análisis adicionales, identificación de riesgos y tomar decisiones.
</t>
  </si>
  <si>
    <t>Se observó que desde el área y/o proceso responsable se construyeron cuatro (4) informes Trimestrales de fechas 04 de abril, 05 de julio, 30 de septiembre y 05 de diciembre de 2022, que en su contenido es posible evidenciar el desarrollo de diferentes reuniones que se llevaron a cabo a lo largo de la vigencia en los comités y consejos locales para políticas públicas y otros espacios de participación ciudadana de las 20 localidades, donde se ofrecieron los servicios de asistencia técnica a instancias de participación y/o de coordinación para la promoción de la participación paritaria, evidenciando así el cumplimiento de la meta e indicador formulado en el 100%.</t>
  </si>
  <si>
    <t xml:space="preserve">En cuanto a la estructura de indicador formulado para medir la presente meta se evidenció que es necesario analizar la coherencia entre la periodicidad (Anual) y los medios de verificación (Informe Trimestral), dado que hay una incongruencia entre los tiempos establecidos y asimismo que se está midiendo el avance con una magnitud física de 20 localidades al año.  En este sentido se recomienda:
1. Revisar que la periodicidad planteada sea congruente con el desarrollo de la meta, identificando medios de verificación relacionados.
2. Realizar un ejercicio de identificación y formulación de indicadores, periodicidad, medios de verificación y programación anual de manera analítica y contextualizada, teniendo en cuenta la uniformidad en los criterios bajo los principios de coherencia y pertinencia en su formulación.
3. Realizar un análisis previo sobre el uso específico de la información y las evidencias producto de la medición del indicador formulado, identificando que se quiere medir de forma clara y precisa e identificando su funcionalidad y uso, referente a que los resultados permitan realizar análisis adicionales, identificación de riesgos y tomar decisiones.
</t>
  </si>
  <si>
    <t>En revisión de los soportes aportados por el proceso y/o área responsable se evidenciaron los siguientes documentos:
1. Acta de reunión para coordinación del Pacto por la paridad Gobierno a barrios Usaquén.- 27/08/2022 
2. Acta de reunión para coordinación y organización del pacto por la paridad (12/120/2022) y  Documento titulado Consejos de Sabios y Sabias donde se describen los compromisos sobre el pacto por la paridad, pero no se identifican firmas ni fechas.
3. Documentos varios sobre socialización del programa de sensibilizaciones dirigido a consejeras y consejeros del Consejo Territorial de Planeación del Distrito - CTPD, pero no se evidencia documento relacionado con el pacto por la paridad firmado.
4. Se evidenciaron carpetas vacías sin información o documentos archivados.
De acuerdo con lo anterior y teniendo en cuenta que no es posible evidenciar el cumplimiento del indicador planteado dado que no se registran documentos nombrados PACTOS POR LA PARIDAD diligenciados en su totalidad y debidamente firmados,  por cuanto su porcentaje de cumplimiento para la actividad es del 0%.</t>
  </si>
  <si>
    <t>Revisados todos los documentos allegados a este despacho, relacionados con los pactos por la paridad,  no se evidenciaron documentos firmados que den cuenta de la ejecución del indicador planteado.  Si bien el área o proceso responsable describió en los reportes periódicos de seguimiento al Plan de Acción y POA el desarrollo de la actividad formulada y aportó varios documentos propios del plan de trabajo de la actividad, no se cuenta con los PACTOS POR LA PARIDAD debidamente firmados, por lo que se recomienda:
1. Identificar la evidencia idónea, congruente y suficiente que de cuenta del cumplimiento de la actividad formulada.
2. En lo posible utilizar formatos y documentos formalizados por la entidad con el fin de articularse con lo establecido desde los procedimientos propios de los procesos y facilitar la trazabilidad de los documentos.
3. En cuanto a los procesos relacionados con el trabajo que se viene realizando en el territorio, se recomienda que al momento de formular metas e indicadores es necesario identificar los límites de las funciones asignadas a cada una de las entidades y organismos tanto de la administración distrital como local, esto con el ánimo de no asumir compromisos que dependan de la gestión de otras entidades o instancias  que puedan llegar a impedir el adecuado y oportuno cumplimiento de las metas e indicadores.
4. En el marco del seguimiento y monitoreo del avance y cumplimiento del Plan de Acción y POA, registrar dentro del formato DE-FO-05 FORMULACIÓN Y SEGUIMIENTO  PLAN DE ACCIÓN, los retrasos y dificultades que se presenten a lo largo de la vigencia en lo relacionado con el cumplimiento de las actividades formuladas, identificando las posibles soluciones y asimismo dando aviso en los comités y reuniones de equipo de trabajo sobre las alertas tempranas de incumplimiento y los posibles cambios o ajustes que se requieran.</t>
  </si>
  <si>
    <t>De acuerdo con las evidencias presentadas como soporte de la ejecución y cumplimiento de observó que se  ofreció la asistencia técnica lo programado en cuanto a las 19 instancias (Bancadas de Mujeres de las Juntas Administradoras Locales y la Mesa Multipartidista de género en el Distrito Capital), lo cual se evidencia a través de los reportes realizados en cuatro informes trimestrales  los cuales son de fechas de abril, julio, septiembre y diciembre de 2022; donde se registran el número de las bancadas de mujeres por Juntas Administradoras por Localidad asistidas a través de llamadas, mensajes varios en redes sociales, encuentros bilaterales y sesiones de sensibilización con edilesas  inscritas por localidad, evidenciando así el cumplimiento de la meta e indicador formulado en el 100%.</t>
  </si>
  <si>
    <t>1. La ejecución de la presente meta se encuentra asociada coherentemente con la medición de indicador y asimismo los soporte aportados por el proceso y/o área responsable son congruentes con la definición de la meta.
2.  Se evidenció que la presente meta fue llevada a cabo en el marco de la programación inicial planteada por el proceso/área responsable, de acuerdo con la periodicidad establecida y la programación formulada.</t>
  </si>
  <si>
    <t>En lo concerniente a la revisión de los soportes aportados en cumplimiento del indicador relacionado con el número de Fondos de Desarrollo Local a los que se dio asistencia técnica en el tema de presupuesto participativo sensible al género, se evidenció que se tuvo una cobertura del 100% sobre todas las localidades del distrito a través de las sesiones de COLMYG desarrollas mensualmente, las mesas de trabajo territorial llevadas a cabo en Consejos de Planeación Local CPL programadas desde las Alcaldías y las mesas de trabajo en FDL desde donde se brindó la asistencia técnica requerida; lo cual se observó en el contenido de las actas de sesiones y de reuniones registradas por el proceso de Territorialización de la Política Pública, evidenciando así el cumplimiento del indicador formulado en el 100%.</t>
  </si>
  <si>
    <t>1. Se observó que en concordancia con la periodicidad y la programación formulada para desarrollar lo concerniente al indicador examinado, se llevaron a cabo las asistencias técnicas a las diferentes localidades en el tema de presupuesto participativo sensible al género.</t>
  </si>
  <si>
    <t>En cuanto al indicador relacionado con la participación de servidoras, servidores y contratistas en procesos de asistencia técnica para tratar los temas relacionados con presupuesto participativo sensible al género, se evidenció que se entrega como soportes las actas de reunión de los Consejos Locales de Planeación CPL, mesas territoriales y de trabajo de los Fondos de Desarrollo de las localidades y las actas de las sesiones de las instancias de participación COLMYG, de las cuales se registra un número total de 97 participantes para la vigencia 2022, siendo un número significativo sobre la magnitud propuesta para el indicador de 60 participantes según la formulación del POA para cuatrienio.  Se observó que se identifica el tipo de magnitud física por demanda para el indicador siendo susceptible a la labor que se lleve a cabo desde otras instancias distritales, evidenciando así el cumplimiento del indicador formulado en el 100%.</t>
  </si>
  <si>
    <t>En revisión de las evidencias para el presente indicador se brindan las siguiente recomendaciones:
1. En cuanto a los medios de verificación del indicador se recomienda que también se identifiquen como registros de verificación las actas y listas de asistencia de las sesiones de los COLMYG de las diferentes localidades que se llevan a cabo mensualmente, dado que la asesoría y asistencia técnica sobre presupuestos participativos esta contemplada dentro de las temáticas a tratar en estas sesiones y asimismo se cuenta con la participación del personal que lleva a cabo dicha tarea.  Por otro lado y en congruencia con la evidencia aportada por el área y/o proceso responsable del indicador, se observó que se consignaron  las actas de las sesiones de los COLMYG llevadas a cabo de febrero a diciembre de 2022 para las diferentes localidades y adicional el acta de las sesiones de los CLM que se encuentran en funcionamiento.
2. Se recomienda tener en cuenta que para formular metas e indicadores, es necesario identificar los límites de las funciones asignadas a cada una de las entidades, instancias de participación y otros organismos de la Administración Distrital, esto con el ánimo de no asumir compromisos que dependan de la gestión de otras entidades o instancias  que puedan llegar a impedir el adecuado y oportuno cumplimiento de las metas e indicadores formulados.
3. Se observó que el indicador examinado evalúa la eficacia en cuanto al cumplimiento, midiendo los resultados de avance en  una magnitud física por demanda; por lo que se recomienda no solo medir el cumplimiento de las actividades planteadas, sino también formular indicadores que orienten la toma de decisiones tanto de la parte operativa como de la gestión estratégica del área , identificando qué se quiere medir de forma clara y precisa y qué tipo de resultados se quieren obtener en concordancia con los análisis de medición, dado que por demanda es difícil determinar una meta clara y a veces esta supeditada a factores externos.
4. Identificar una programación anual en cuanto a la magnitud física del indicador, con el fin de planear adecuadamente el desarrollo de la meta y que se determine una línea base para cada año.</t>
  </si>
  <si>
    <t xml:space="preserve">En cuanto al indicador relacionado con la participación de consejeras locales de planeación en procesos de asistencia técnica para tratar los temas relacionados con presupuesto participativo sensible al género,  se evidenció que se entrega como soportes las actas de reunión de mesas de trabajo realizadas en el marco de los Consejos Locales de Planeación CPL,  reuniones virtuales y presenciales, y se brinda asistencia técnica individual y grupal, en temas de interés como representantes en los CPL , mesas territoriales y de trabajo de los Fondos de Desarrollo de las localidades y las actas de las sesiones de las instancias de participación COLMYG, de las cuales se registra un número total de 159 participantes para la vigencia 2022.  Se observó que se identifica el tipo de magnitud física por demanda para el indicador siendo susceptible a la labor que se lleve a cabo desde otras instancias distritales, evidenciando así el cumplimiento del indicador formulado en el 100%.
</t>
  </si>
  <si>
    <t>Con base en los soportes aportados por el área responsable se evidenciaron las siguientes recomendaciones:
1. En relación con los medios de verificación del indicador se recomienda que también se identifiquen como registros de verificación las actas y listas de asistencia de las sesiones de los COLMYG de las diferentes localidades que se llevan a cabo mensualmente, dado que se cuenta con la participación de consejeras locales cuando se tratan temas en procesos de asistencia técnica en presupuestos participativos sensibles al género.  Adicionalmente y en congruencia con la evidencia aportada, se observó que se reportaron  las actas de las sesiones de los COLMYG y CLM llevadas a cabo de febrero a diciembre de 2022 para las diferentes localidades.
2. Se recomienda tener en cuenta que para formular metas e indicadores, es necesario identificar los límites de las funciones asignadas a cada una de las entidades, instancias de participación y otros organismos de la Administración Distrital, esto con el ánimo de no asumir compromisos que dependan de la gestión de otras entidades o instancias  que puedan llegar a impedir el adecuado y oportuno cumplimiento de las metas e indicadores formulados.
3. Se observó que el indicador examinado evalúa la eficacia en cuanto al cumplimiento, midiendo los resultados de avance en  una magnitud física por demanda; por lo que se recomienda no solo medir el cumplimiento de las actividades planteadas, sino también formular indicadores que orienten la toma de decisiones tanto de la parte operativa como de la gestión estratégica del área , identificando qué se quiere medir de forma clara y precisa y qué tipo de resultados se quieren obtener en concordancia con los análisis de medición, dado que por demanda es difícil determinar una meta clara y a veces esta supeditada a factores externos.
4. Identificar una programación anual en cuanto a la magnitud física del indicador, con el fin de planear adecuadamente el desarrollo de la meta y que se determine una línea base para cada año.</t>
  </si>
  <si>
    <t>En relación con la revisión llevada a cabo de los soportes reportados en cumplimiento del indicador formulado para medir la participación de las mujeres en procesos de asistencia técnica en presupuesto participativo sensible al género articuladas al COLMYG/CLM, se evidenció que se tuvo una cobertura del 100% sobre todas las localidades del distrito a través de las sesiones de COLMYG y de CLM (según localidad) desarrollas mensualmente,  identificándose mediante el contenido de las actas de sesiones y de reuniones registradas por el proceso de Territorialización de la Política Pública  la  participación de 356 mujeres a lo largo del año, evidenciando así el cumplimiento del indicador formulado en el 100%.</t>
  </si>
  <si>
    <t>Con base en los soportes aportados por el área responsable se evidenciaron las siguientes recomendaciones:
1. Se observó que el indicador examinado evalúa la eficacia en cuanto al cumplimiento, midiendo los resultados de avance en  una magnitud física por demanda; por lo que se recomienda no solo medir el cumplimiento de las actividades planteadas, sino también formular indicadores que orienten la toma de decisiones tanto de la parte operativa como de la gestión estratégica del área , identificando qué se quiere medir de forma clara y precisa y qué tipo de resultados se quieren obtener en concordancia con los análisis de medición, dado que por demanda es difícil determinar una meta clara y a veces esta supeditada a factores externos.
2. Identificar una programación anual en cuanto a la magnitud física del indicador, con el fin de planear adecuadamente el desarrollo de la meta y que se determine una línea base para cada año.</t>
  </si>
  <si>
    <r>
      <t xml:space="preserve">Dentro de la evaluación realizada a los soportes presentados por el área responsable, se observó que a partir de los procesos de formación desarrollados en virtud de la  ejecución del CONTRATO INTERADMINSITRATIVO 907 de 2021 con la Universidad Distrital Francisco José de Caldas en cuanto al diplomado " </t>
    </r>
    <r>
      <rPr>
        <b/>
        <i/>
        <sz val="11"/>
        <color theme="1"/>
        <rFont val="Times New Roman"/>
        <family val="1"/>
      </rPr>
      <t>Veeduría y Control Social para la exigibilidad de los Derechos de las Mujeres”</t>
    </r>
    <r>
      <rPr>
        <sz val="11"/>
        <color theme="1"/>
        <rFont val="Times New Roman"/>
        <family val="1"/>
      </rPr>
      <t xml:space="preserve"> , se logró llevar a cabo la promoción de la veeduría ciudadana de mujeres en el marco de la garantía de sus derechos; lo cual llevó a implementar la estrategia planteada con la promoción del diplomado en mención.  El diseño de la estrategia y la implementación de los procesos de formación con la caracterización de la población objetivo, se evidencian dentro del documento Informe Final de ejecución del CONTRATO INTERADMINSITRATIVO 907 de 2021 de fecha junio de 2022, donde se describe el proceso de diseño e implementación de la estrategia y se identifican las temáticas con las que se integraron los conocimientos de las ciudadanas en cuanto al marco normativo de las Veedurías Ciudadanas, normativa para la garantía de políticas públicas con enfoque de género, resolución de conflictos y comunicación asertiva; entre otros; evidenciando así el cumplimiento del indicador formulado en el 100%.</t>
    </r>
  </si>
  <si>
    <t>1. Se evidenció que el cumplimiento de la meta e indicador programados se dio en el marco de la programación inicial planteada por el proceso/área responsable, de acuerdo con la periodicidad establecida y la definición de la meta de lo cual se obtuvo la conformación de una Veeduría Ciudadana de mujeres para el seguimiento de la garantía de sus derechos en virtud de la vinculación de 165 mujeres que culminaron en el segundo semestre de 2022, los procesos de formación del diplomado " Veeduría y Control Social para la exigibilidad de los Derechos de las Mujeres”.</t>
  </si>
  <si>
    <t>En la revisión realizada sobre los soportes presentados por el área responsable, se observó que a partir de los procesos de formación desarrollados se vincularon a la estrategia de promoción de la veeduría ciudadana a 165 mujeres de las diferentes localidades.  Dichos procesos de formación fueron ejecutados a través del CONTRATO INTERADMINSITRATIVO 907 de 2021 con la Universidad Distrital Francisco José de Caldas en el marco del diplomado " Veeduría y Control Social para la exigibilidad de los Derechos de las Mujeres”.  En este sentido se evidenció que el diseño de la estrategia y la implementación de los procesos de formación con la caracterización de la población objetivo, se describen dentro del documento Informe Final de ejecución del CONTRATO INTERADMINSITRATIVO 907 de 2021 de fecha junio de 2022 y además se cuenta con los reportes sobre la inscripción y caracterización de 287 mujeres lideresas, rurales, urbanas, étnicas y diversas de las 20 localidades de las cuales se identifica que se graduaron 165 participantes, evidenciando así el cumplimiento del indicador formulado en el 100%.</t>
  </si>
  <si>
    <t xml:space="preserve">Desarrollar acciones conducentes a la implementación de la Política Pública de Mujeres y Equidad de Género en el ámbito local, en el marco de la estrategia de Territorialización y de la operación del Modelo de Atención de las Casas de Igualdad de Oportunidades para las Mujeres, mediante la definición de lineamientos y ejecución de acciones que permitan la promoción, reconocimiento y garantía de los derechos humanos de las mujeres y el ejercicio de su ciudadanía. </t>
  </si>
  <si>
    <t>Se evidenció que en concordancia con los reportes registrados por el sistema de información SIMISIONAL, se cuenta con el número de mujeres vinculadas a procesos de información, sensibilización y campañas de difusión sobre la oferta de servicios brindadas mediante el modelo CIOM - Casas de Igualdad de Oportunidades para el reconocimiento y garantía de sus derechos, lo cual arrojó que se vincularon 61620 mujeres con la oferta de servicios institucionales a lo largo de la vigencia 2022 y para todas las localidades incluyendo las atenciones y vinculaciones de la CIOM rural, representando un 7% adicional a lo programado inicialmente para el indicador planteado, evidenciando así el cumplimiento de la meta e indicador formulado en el 100%.</t>
  </si>
  <si>
    <t xml:space="preserve">1. En concordancia con los datos y la información obtenida a partir de los reportes arrojados desde la herramienta SIMISIONAL se evidenció que se dio cumplimiento a la programación formulada para la meta y el indicador planteados; identificándose un 7% adicional sobre la magnitud física programada para la vigencia 2022.
2. Se evidenció coherencia entre la definición de la meta, el indicador y los elementos de medición identificados.
3. Se resalta que  a pesar de que a lo largo de los primeros meses de la vigencia 2022 se identificó una baja vinculación de las mujeres en los servicios blindados institucionalmente a causa de la apertura económica post COVID, se evidenció que se logró superar la meta mediante la implementación de diferentes estrategias internas teniendo en cuenta las dinámicas locales y adicionalmente se realizaron de jornadas territoriales lo que permitió realizar la oferta de servicios a diferentes UPZs y se llegó a veredas en la ruralidad del distrito. </t>
  </si>
  <si>
    <t xml:space="preserve">De acuerdo con los reportes mensuales arrojados por la herramienta institucional SIMISIONAL, se evidenció que se llevaron a cabo 12864 orientaciones y acompañamientos psicosociales a través de la operación del modelo de atención CIOM para la vigencia 2022 , lo cual representa el 94% de la programación anual registrada.  Dado lo anterior se observó que se no se dio cumplimiento a la meta identificada por lo que el área y/o proceso responsable registró como justificación la inasistencia a citas programadas por parte de algunas ciudadanas y a situaciones administrativas con relación al personal de planta que ejerce el cargo relacionado con las atenciones psicosociales que se brindan desde las CIOM. </t>
  </si>
  <si>
    <t>En relación con los resultados reportados en cuanto al cumplimiento de la meta formulada se identificaron las siguientes recomendaciones:
1. Se recomienda utilizar la autoevaluación como una herramienta de gestión que apoye al análisis que se realiza sobre el resultado de la ejecución de las metas programadas y los indicadores propuestos.
2. Con el propósito de tomar decisiones que fortalezcan el mejoramiento continuo de los procesos y la gestión de las áreas, se recomienda revisar los datos históricos con que cuenta la entidad dentro de los reportes arrojados por el sistema de información SIMISIONAL en cuanto a las orientaciones y acompañamientos psicosociales que se desarrollan en torno al modelo de operación CIOM y a partir de estos programar metas e indicadores para las diferentes herramientas de planeación (planes de acción y  los POA.
3. Analizar la pertinencia de identificar indicadores de eficacia, por lo que se recomienda no solo medir el cumplimiento de las actividades planteadas, sino también formular indicadores que orienten la toma de decisiones, tanto de la parte operativa como de la gestión estratégica del proceso.</t>
  </si>
  <si>
    <t>En relación con los resultados reportados en cuanto al cumplimiento de la meta formulada se identificaron las siguientes recomendaciones:
1. Se recomienda utilizar la autoevaluación como una herramienta de gestión que apoye al análisis que se realiza sobre el resultado de la ejecución de las metas programadas y los indicadores propuestos.
2. Con el propósito de tomar decisiones que fortalezcan el mejoramiento continuo de los procesos y la gestión de las áreas, se recomienda revisar los datos históricos con que cuenta la entidad dentro de los reportes arrojados por el sistema de información SIMISIONAL en cuanto a las orientaciones y asesorías jurídicas que se desarrollan en torno al modelo de operación CIOM y a partir de estos programar metas e indicadores para las diferentes herramientas de planeación.
3. Analizar la pertinencia de identificar indicadores de eficacia, por lo que se recomienda no solo medir el cumplimiento de las actividades planteadas, sino también formular indicadores que orienten la toma de decisiones, tanto de la parte operativa como de la gestión estratégica del proceso.</t>
  </si>
  <si>
    <t>En cuanto a  la implementación de la estrategia de fortalecimiento a las organizaciones, se evidenció que mediante la información registrada dentro de los cuatro (4) informes trimestrales realizados por el equipo de fortalecimiento de fechas (abril, julio, octubre y diciembre de 2022), se identificaron 186 organizaciones de mujeres, incluidas organizaciones étnicas y poblacionales, vinculadas en procesos de asistencia técnica.  Asimismo se observó que en el marco de la ejecución del convenio 911 de 2021 con la OEI desarrollada durante la vigencia 2022,  se ofrecieron como parte de la estrategia de fortalecimiento, los diplomados en temas como: Marketing Digital, innovación Pública, empoderamiento de mujeres rurales y campesinas y planeación  con perspectiva de género y dado que estos se encuentran en desarrollo se realizaron los trámites pertinentes para la prorroga del convenio por lo que continua en la vigencia 2023, evidenciando así el cumplimiento de la meta e indicador formulado en el 100%.</t>
  </si>
  <si>
    <t>En la revisión realizada a los soportes aportados en cumplimiento del indicador relacionado con el número de instancias de participación COLMYG / CLM en los cuales se brindó asistencia técnica para la implementación y sostenibilidad de la PPMy EG, se evidenció que se tuvo una cobertura del 100% sobre todas las localidades del distrito a través de las sesiones de COLMYG y de CLM (según localidad) desarrollas mensualmente, lo cual se observó en el contenido de las actas de sesiones y de reuniones registradas por el proceso de Territorialización de la Política Pública y se construyeron cuatro informes para cada uno de los trimestres de 2022 (abril, julio, octubre y diciembre 2022) donde desde el equipo de fortalecimiento en el marco del modelo CIOM se identificaron los aspectos desarrollados en asistencia técnica dentro de las sesiones de las instancias de participación COLMYG/CLM, evidenciando así el cumplimiento de la meta e indicador formulado en el 100%.
Por otro lado, examinando el formato  E-FO-05 FORMULACIÓN Y SEGUIMIENTO  PLAN DE ACCIÓN  reportado para el mes de diciembre de 2022, no se registra la programación inicial de la meta ni el avance que se debe identificar al cierre de la vigencia.</t>
  </si>
  <si>
    <t>En lo que respecta a la definición de la meta y el indicador planteados por el área y/o proceso responsable se aportan las siguientes recomendaciones:
1. Formular una actividad que contenga todos los atributos y los elementos que la definan como "Meta", esto dado que se formuló "Número de COLMYG/CLM con asistencia técnica" como una meta a cumplir,  la cual no corresponde a una acción específica por alcanzar.
2.  Analizar en el marco de la identificación de los registros que deben reportarse en los medios de verificación, la coherencia que debe existir con la magnitud física que se reporta como resultado.  Lo anterior dado que se identifica un medio de verificación como informe con una periodicidad trimestral y la magnitud física se reportó como 20; lo cual no resulta congruente teniendo en cuenta que la magnitud física debería ser 4 en virtud de los informes trimestrales.
3. Realizar un análisis previo sobre el uso específico de la información y las evidencias producto de la medición del indicador formulado, con el fin de identificar los criterios de coherencia con la definición de la meta, de pertinencia identificando que se quiere medir de forma clara y precisa y de funcionalidad y uso, referente a que los resultados permitan realizar análisis adicionales, identificación de riesgos y tomar decisiones.
4. Registrar la programación anual identificada inicialmente con el fin de que se utilice como punto de partida para reportar el avance de la ejecución de la meta y el indicador.</t>
  </si>
  <si>
    <t>Se evidenció que la presente meta se cumplió de acuerdo con la programación realizada por el área y/o proceso responsable en cuanto a la implementación del modelo de atención de la Casa de Igualdad de Oportunidades de las Mujeres CIOM para el área  rural del distrito en cinco (5) localidades priorizadas, para lo cual se puso en marcha una CIOM itinerante rural desde donde se brindan todos los servicios institucionales mediante lo que se busca implementar la estrategia de fortalecimiento de capacidades para facilitar la interiorización de los derechos contribuyendo a la eliminación de violencias, evidenciando así el cumplimiento de la meta e indicador formulado en el 100%.</t>
  </si>
  <si>
    <t>1. La implementación del modelo de atención de la Casa de Igualdad de Oportunidades  de las Mujeres CIOM para la Ruralidad ha permitido ampliar la oferta de servicios de la entidad hacia la ciudadanía de acuerdo con las caracterizaciones poblacionales identificadas.</t>
  </si>
  <si>
    <t>Implementar 
de manera 
transversal el 
enfoque de 
género y las 
políticas 
públicas 
lideradas por la 
SDMujer, en los 
15 sectores de 
la 
administración 
distrital</t>
  </si>
  <si>
    <t>Realizar fichas ciudadanas que registren los principales avances de la implementación de la PPMyEG</t>
  </si>
  <si>
    <t>Número de fichas ciudadanas sobre la implementación de la PPMyEG realizadas</t>
  </si>
  <si>
    <t>Realizar fichas ciudadanas que registren los principales avances de la implementación de la PPASP</t>
  </si>
  <si>
    <t>Número de fichas ciudadanas sobre la implementación de la PPASP realizadas</t>
  </si>
  <si>
    <t>En revisión de las evidencias presentadas como parte de la ejecución de la presente meta se observó que se construyeron a lo luego dela vigencia 2022, 4 documentos nombrados como fichas ciudadanas sobre PPASP en el marco del Conpes D.C 11 de 2019, las cuales se publicaron y se dieron a conocer en el marco de los ejercicios de rendición de cuentas y ante entes de control con el fin de dar a conocer los aspectos más relevantes de la política y el avance de su plan de acción, evidenciando así el cumplimiento de la meta e indicador formulado en el 100%.</t>
  </si>
  <si>
    <t>Porcentaje de Indicadores actualizados en la batería del OMEG</t>
  </si>
  <si>
    <r>
      <t xml:space="preserve">Numero de indicadores actualizados/Numero de indicadores de la batería OMEG según la fuente de información*100 *(Peso ponderado del periodo) </t>
    </r>
    <r>
      <rPr>
        <sz val="11"/>
        <color indexed="8"/>
        <rFont val="Times New Roman"/>
        <family val="1"/>
      </rPr>
      <t xml:space="preserve">
En el OMEG existen 124 indicadores, solo serán actualizados acorde con la periodicidad de la Fuente de Información</t>
    </r>
  </si>
  <si>
    <t>El proceso aporto como evidencia del cumplimiento del indicador y la programación anual  una presentación "Metas formación complementaria y homologación de saberes" del periodo enero a diciembre 2022 en el que se muestra el desagregado de mujeres formadas por localidad, graduadas, entre otros. Adicionalmente fue aportado archivo en Excel que contiene la tabulación de las mujeres formadas con gráficos por cada una de las características (sexo, rango de edad, orientación sexual, discapacidad, localidad de residencia), evidenciando así el cumplimiento de la meta e indicador formulado en el 100%.</t>
  </si>
  <si>
    <t xml:space="preserve">De conformidad con la verificación realizada se evidenciaron las siguientes situaciones:
a. Las evidencias aportadas no son acordes al medio de verificación establecido por el proceso "SiMisional" en el instrumento de planeación. Al respecto si bien el SiMisional es la fuente de información que alimenta las estadísticas elaboradas por el proceso, es importante analizar el medio de verificación más idóneo que permita identificar el cumplimiento del indicador con el fin de que exista articulación entre lo establecido en el instrumento de planeación y los soportes que dan cuenta de su cumplimiento. 
b. Las evidencias aportadas no reflejan el cumplimiento de la programación anual "4000" y del reporte del avance de la meta "4227", toda vez que la presentación indica 3722 mujeres formadas. 
c. En revisión de los reportes mensuales efectuados por el proceso se evidenciaron debilidades entre las cifras relacionadas en la descripción cualitativa del avance y  las cifras descritas en el avance de la meta mes a mes,  identificando dicha situación así:
-En el mes de septiembre se reporto como avance 332 mujeres, sin embargo al realizar la sumatoria de las cifras relacionadas en la descripción cualitativa esta da 329, presentando una diferencia de 3.
-Para el mes de diciembre se reporto como avance 215 mujeres, sin embargo en la descripción cualitativa solo se reporta información de  11 mujeres, identificando una diferencia de 204.
Así las cosas de la verificación realizada por esta Oficina se observó que de acuerdo a la descripción cualitativa se formaron 4020 y no 4227 mujeres como lo reporto el proceso. Por lo que se recomienda establecer puntos de control en los que se analice y verifique la información reportada, con el propósito de que exista coherencia y den cuenta de la meta formulada en su totalidad.
</t>
  </si>
  <si>
    <t>El proceso como parte del reporte de información en el instrumento de planeación referencia que para la vigencia 2022 se realizaron 8357 atenciones, de lo cual aporto como evidencia los siguientes archivos:
a. Documento denominado servicio contrato 847 - 2021 que contiene datos básicos de la beneficiaria (cédula y nombre), validación de relevos de aseo y validación de registros en simultaneidad, presentando un total de 1683 registros.
b. Informe de cuenta de cobro del mes de abril del contrato 847 de 2021 cuya obligación es "Contratar la prestación de servicios de un Operador Territorial para la implementación del programa de relevos de cuidado en Bogotá. "
c. Resolución 429 de 2022 “Por la cual se resuelve el recurso de reposición interpuesto contra la Resolución No. 0403 del 4 de Noviembre de 2022 que resuelve el proceso administrativo por presunto incumplimiento parcial, con relación al Contrato de Prestación de Servicios No. 847 de 2021”.
d. Resolución 403 de 2022 "Por la cual se resuelve el proceso administrativo por presunto incumplimiento parcial, con relación al Contrato de Prestación de Servicios No. 847 de 2021”.
e. Informe de cuenta de cobro del mes de abril del contrato 847 de 2021 cuya obligación es "Contratar la prestación de servicios de un Operador Territorial para la implementación del programa de relevos de cuidado en Bogotá. "
Al respecto es de señalar que no se cuenta con una evidencia clara y acorde con lo reportado por el proceso en el instrumento de planeación en la descripción cualitativa, por cuanto el porcentaje de avance para el presente indicador se establece con base en el documento "servicio contrato 847 - 2021" que contiene 1683 registros de mujeres los cuales equivalen al 21% de lo programado (8000).</t>
  </si>
  <si>
    <t>De conformidad con el reporte de información en el instrumento de planeación y los soportes allegados se identificaron las siguientes situaciones:
a. Las evidencias aportadas no son acordes al medio de verificación establecido por el proceso "SiMisional" en el instrumento de planeación. Al respecto si bien el SiMisional es la fuente de información que alimenta las estadísticas elaboradas por el proceso, es importante analizar el medio de verificación más idóneo que permita identificar el cumplimiento del indicador con el fin de que exista articulación entre lo establecido en el instrumento de planeación y los soportes que dan cuenta de su cumplimiento. 
2. Los soportes allegados no son consecuentes con el indicador formulado, toda vez que no permite verificar la información en cuanto a las atenciones de relevo de cuidado en casa. Por cuanto el porcentaje establecido se tomo con base en la cantidad de registros del documento denominado  servicio contrato 847 - 2021.
3, En el reporte de la información en cuanto a la descripción cualitativa del avance no se da claridad de las atenciones realizadas mes a mes en coherencia con el indicador formulado, adicionalmente no se evidencio relación de la información reportada en cuanto a ejecución de contratos, lo que dificulta determinar el avance. Al respecto es de señalar que si bien hay actividades inmersas que pueden afectar la ejecución del indicador, se recomienda realizar reporte de información claros que no solo sea entendible por el proceso, si no por cualquier persona que quiera hacer consulta de los instrumentos de planeación. 
Por lo anterior se recomienda establecer puntos de control en los que se analice y verifique la información reportada, con el propósito de que exista coherencia y den cuenta de la meta formulada en su totalidad.</t>
  </si>
  <si>
    <t xml:space="preserve">El proceso como parte del reporte de información en el instrumento de planeación referencia que para la vigencia 2022 se realizaron 4,698  personas vinculadas en talleres de cambio cultural , de lo cual aporto como evidencia los siguientes archivos:
1. Documento denominado tablero de control el cual contiene datos estadísticos de los talleres.
2. Informe Final de implementación de la Estrategia Pedagógica y de Cambio Cultural cuyo objetivo es evidenciar las acciones implementadas en la vigencia 2022 por parte del grupo de cambio cultural de la dirección del sistema distrital de cuidado y del cual contiene datos desagregados por localidad. 
Por lo anterior, y teniendo en cuenta que con ocasión del informe aportado se evidencia que no cumplió con lo programado (5000) en cuanto al numero de personas vinculadas, se determina dejar el avance del indicador en el 94%. 
</t>
  </si>
  <si>
    <r>
      <t xml:space="preserve">De conformidad con los soportes allegados se identificaron las siguientes situaciones:
a. Las evidencias aportadas no son acordes al medio de verificación establecido por el proceso "SiMisional" en el instrumento de planeación. Al respecto si bien el SiMisional es la fuente de información que alimenta las estadísticas elaboradas por el proceso, es importante analizar el medio de verificación más idóneo que permita identificar el cumplimiento del indicador con el fin de que exista articulación entre lo establecido en el instrumento de planeación y los soportes que dan cuenta de su cumplimiento. Por lo cual se recomienda analizar la viabilidad de incluir el informe de las acciones implementadas por el proceso, como parte de los medios de verificación en el instrumento de planeación. 
2. Los soportes allegados no son consecuentes con el indicador formulado, toda vez que no permite verificar la información en cuanto a las atenciones de relevo de cuidado en casa. 
Por otra parte se recomienda en el instrumento de planeación plasmar los retrasos que afectaron el cumplimiento de lo programado para la vigencia, en la columna que dice </t>
    </r>
    <r>
      <rPr>
        <i/>
        <sz val="11"/>
        <color theme="1"/>
        <rFont val="Times New Roman"/>
        <family val="1"/>
      </rPr>
      <t>"Retrasos y factores limitantes para el cumplimiento"</t>
    </r>
    <r>
      <rPr>
        <sz val="11"/>
        <color theme="1"/>
        <rFont val="Times New Roman"/>
        <family val="1"/>
      </rPr>
      <t xml:space="preserve">, esto con el propósito de tomar acciones conducentes a mitigar próximos incumplimientos. </t>
    </r>
  </si>
  <si>
    <t xml:space="preserve">Formula: (Avance en el diseño e implementación de la estrategia realizado/ Avance en el diseño e implementación de la estrategia  programado)*100
Corresponde al diseño e implementación de una estrategia para los 7 derechos, para articulación con universidades y con sector privado </t>
  </si>
  <si>
    <t xml:space="preserve">Como parte de la estrategia para la implementación de los siete derechos de la Política Pública de Mujer y Equidad de Género el proceso aporto 11 carpetas por mes en las que se evidencian documentos como:
a. Actas de reunión efectuadas con la Dirección de Gestión del Conocimiento, Dirección de Eliminación de Violencias, Dirección de Talento Humano con el propósito de articular acciones desde las competencias de dichas dependencias. 
b. Actas de reunión con instituciones como Politécnico, Universidad Militar, Universidad Francisco José Caldas para dar a conocer la prevención y atención de violencias de género y violencia sexual en Instituciones de Educación Superior y las acciones adelantas con algunas Instituciones para transversalizar el enfoque de género.
c. Documento Línea de tiempo propuesta de acompañamiento Instituciones de Educación Superior, en el cual se relacionan las acciones desarrolladas por el procesos mes a mes.
d. Documento Garantía de Derechos en las Instituciones de Educación Superior el cual contiene recomendaciones en el marco de los 7 derechos priorizados en la Política Pública de Mujeres y Equidad de Género: 1) Paz y convivencia con equidad de género, 2) Una vida libre de violencias, 3) Participación y representación con equidad; 4) Trabajo en condiciones de igualdad y dignidad, 5) Salud plena, 6) Educación con equidad, 7) Cultura libre de sexismo, 8) Hábitat y vivienda digna.
e. Documento incorporación del enfoque de género en los procesos de enseñanza-aprendizaje en las instituciones de educación superior, cuyo objetivo es brindar recomendaciones para la incorporación del enfoque de género en los procesos de enseñanza-aprendizaje en Instituciones Educación Superior.
f. Portafolio de la estrategia de transversalización de los enfoques de género y diferencial en las instituciones de Educación Superior.
g. Presentaciones y sensibilizaciones realizadas. 
h. Actas de reunión con insticiones como: Consorcio Metro Línea, Terpel, Cemex, claro , para dar a conocer las novedades con respecto a Sello de 
Igualdad y cómo se articula el portafolio dentro de este mecanismo de transversalización en el sector privado. 
i. Estrategia de transversalización del enfoque de género en empresa privada.
j. Portafolio para la transversalización del enfoque de género al sector privado. 
Lo anterior, evidenciando así el cumplimiento de la meta e indicador formulado en el 100%.
</t>
  </si>
  <si>
    <t xml:space="preserve">La gestión del proceso en cuanto al diseño de documentos técnicos orientados a transversalizar la Política Pública de Mujer y Equidad de Género en el Territorio, así como el asesoramiento técnico brindado a las instituciones de Educación Superior y el sector privado. </t>
  </si>
  <si>
    <t>Formula: (Avance en el proceso de información y sensibilización realizados/ Avance en el  proceso de información y sensibilización programada)*100
Realización de metodologías y jornadas por  cada uno de los derechos (concertado con el CCM)</t>
  </si>
  <si>
    <t xml:space="preserve">1. Metodología diseñada
2. Actas de la Jornadas 
3. Presentación y/o ayuda visual </t>
  </si>
  <si>
    <t>De conformidad con el reporte de información en el instrumento de planeación el proceso referencia socialización dirigida al Consejo Consultivo de Mujeres (CCM), realización de talleres a la ciudadanía, sensibilización a Consejos Locales Intersectoriales de Participación de Kennedy, alcaldía Santa Fé, Fundación Universitaria Juan N Corpas, entre otros.
Dado lo anterior, el proceso aporto como evidencias documentos como:
a. Presentación "Fortalecimiento de capacidades técnicas en los derechos priorizados por la Política Púbica de Mujeres y Equidad de Género al Consejo Consultivo de 
Mujeres –Espacio Autónomo".
b. Presentación, ficha metodológica de talleres de sensibilización y material de apoyo y conceptual para los 7 derechos: 1. Hábitat y vivienda digna, 2. Cultura libre de sexismos, 3. Educación, 4. Participación y Representación con Equidad para las Mujeres, 5. Salud plena, 6. Trabajo en Condiciones de Igualdad y dignidad, 7. Paz.
Concertación proceso sensibilización CCM con equipo Subsecretaría; propuesta fortalecimiento CCM y avance ajustes metodologías 7 derechos. Socialización POT al CCM. Mesa trabajo y documento incidencia derecho educación CCM.
c. Actas de reunión de sensibilizaciones realizadas a: Escuela lidera par,  mujeres Centro Día Santa Fe, Universidad Francisco José de Caldas, feria de servicios en la localidad de Candelaria. 
d. Piezas gráficas.
e. Guía y preguntas del Facebook live sobre aborto del 16 de noviembre 2022. 
f. Documento acciones de transversalización Consejo Consultivo de Mujeres. 
Lo anterior, permite identificar el cumplimiento de la actividad asociada a la meta en el 100%</t>
  </si>
  <si>
    <t>Formula: (Avance en los capítulos de los informes de asistencia técnica realizados/ Avance en los capítulos de los informes de asistencia técnica programado)*100
Quince (15) informes, son realizados por capítulos, cada trimestre se reporta un número de capítulos de avance.</t>
  </si>
  <si>
    <t>De acuerdo con las evidencias aportadas se observan los informes de asistencia técnica brindada por el proceso en la vigencia 2022 mediante el formato TEGDMFO-6, respecto del seguimiento y monitoreo efectuado a la transversalización del enfoque de género en los 15 sectores de la Administración Distrital, los cuales contienen mes a mes la relación de las entidades adscritas a los sectores, política, producto o actividad, tipo de acción, avance final del producto para el periodo y evidencia.  Así las cosas se evidencio los informes de los siguientes sectores:
- Ambiente
- Cultura, Recreación y Deporte
- Desarrollo Económico, Industria y Turismo
- Educación
- Gestión Pública
- Gobierno
-Hábitat 
- Hacienda
- Integración Social 
- Gestión Jurídica
- Movilidad
- Mujer
- Planeación 
- Salud 
- Seguridad
Lo anterior, permite identificar el cumplimiento de la actividad asociada a la meta en el 100%</t>
  </si>
  <si>
    <t xml:space="preserve">El proceso en cumplimiento de las disposiciones establecidas en el Decreto Distrital Nº 527 de 2014 ejerce la Secretaria Técnica de la Comisión Intersectorial de Mujeres el cual tiene como objeto coordinar el funcionamiento de la Comisión y adecuado desarrollo de las funciones. Es así que para la vigencia 2022 se realizaron 3 sesiones así:
- Sesión ordinaria presencial, 27 de mayo 2022 (acta Nº 1)
- Sesión ordinaria virtual, 24 de agosto  2022 (acta Nº2)
- Sesión ordinaria virtual, 15 de diciembre 2022 (acta Nº 3)
En estas sesiones algunos de los temas tratados están relacionados con la socialización avances de la Política Pública de Mujer y Equidad de Género, y Política Pública de Actividades Sexuales Pagadas, revisión de los compromisos de la mesa SOFIA, lanzamiento Sello Distrital de Igualdad de Género, firma del Pacto de Ciudad por la Igualdad de Género, entre otros.
Asimismo fueron aportados 3 informes trimestrales (I, II, III)  de la gestión de la Comisión Intersectorial de Mujeres el cual contiene la relación de las entidades participantes, las funciones de dicha instancia con las fechas en las que fueron abordados los temas, resultados del seguimiento al plan de acción y un análisis del funcionamiento de la Comisión.   </t>
  </si>
  <si>
    <t xml:space="preserve">En el marco de las funciones la Secretaria Técnica establecidas en el Decreto Distrital Nº 527 de 2014 se encuentra la coordinación de la Unidad Técnica de Apoyo (UTA) de la Comisión Intersectorial de Mujeres (CIM). Es así que para la vigencia 2022 se realizaron 12 sesiones relacionadas a continuación:
a.. 27 de enero (acta N° 1)
b. 17 de febrero (acta N° 2)
c. 17 de marzo (acta N°3)
d.  21 de abril (acta N°4)
e. 19 de mayo (acta N°5)
f. 16 de junio (acta N° 6)
g. 21 de julio (acta N°7)
h.  24 de agosto (acta N°8)
i. 15 de septiembre (acta N°9)
j. 20 de octubre (acta N°10)
k. 17 de noviembre (acta N°11)
l. 15 de diciembre (acta N°12)
En estas sesiones se hizo presentación de los logros de transversalización de género 2022, socialización del manual para una comunicación libre de sexismo y discriminación para la prevención y eliminación de las violencias contra las mujeres, Socialización de avances de la Política Pública de Mujeres y Equidad de Género y de la Política Pública Actividades Sexuales Pagadas, socialización de la línea base de la Política Pública de Mujeres y Equidad de Género – PPMyEG, se socializó el cronograma de reuniones sectoriales (avances en la implementación de la PPMYEG), entre otros. Adicionalmente fue aportada presentación de la sesión realizada el 27 de enero 2022, así como actas de reunión realizadas para revisión de las agendas de la quinta sesión UTA y de la primera sesión CIM y plan de acción de las dos instancias. 
Lo anterior, permite identificar el cumplimiento de la meta e indicador en el 100%. 
</t>
  </si>
  <si>
    <t xml:space="preserve">Es de mencionar que la presente meta se encuentra programada para el cuatrenio con una programación para las vigencias 2021, 2022, 2023 y 2024, por cuanto para la presente evaluación se verificará lo desarrollado en la vigencia 2022. Así las cosas el proceso reporto en el instrumento de planeación en la descripción cualitativa del avance un total de 45 actividades de alistamiento durante la vigencia 2022.
Frente a lo cual fueron aportados los siguientes documentos:
a. Evidencias de las reuniones realizadas por mes con los sectores de la administración distrital.
b. Correo electrónico del 09 de febrero 2022 en el que se confirma la actualización de documentos como: procedimiento Asistencia Técnica a los Sectores de la Administración Distrital y las Localidades para la Transversalización del Enfoque Diferencial - TEGDM-PR-4, formato TEGDM-FO-17 Informe de Seguimiento a la Asistencia Técnica para la Transversalización del Enfoque Diferencial, formato TEGDM-FO-14 Cronograma de Asistencia Técnica para la Transversalización del Enfoque Diferencial y formato TEGDM-FO-15 Información Estratégica para la Transversalización del Enfoque Diferencial. 
c. Documento priorización temas de intercambio de conocimientos elaborado con el propósito de priorizar los temas que serán abordados en  los espacios de intercambio de conocimientos y saberes en torno a la asistencia técnica. 
d. Evidencias de reuniones de seguimiento a la asistencia técnica a los sectores de la administración distrital para la transversalización del Enfoque Diferencial  realizado con el equipo de trabajo. 
Al respecto, es de mencionar que el porcentaje de avance del indicador se estableció con base en las evidencias aportadas que permitieron identificar el cumplimiento del indicador de acuerdo a lo programada en el 100%. </t>
  </si>
  <si>
    <t xml:space="preserve">Se recomienda realizar un análisis al momento de realizar formulación en los instrumentos de planeación con el propósito de que exista coherencia y articulación entre los ítems que conforman el POA, esto en razón a que la descripción de la medición del indicador señala "48 actividades de alistamiento anuales, 12 cada trimestre" y la periodicidad y programación establecida quedo mensual. 
En cuanto al reporte de información en el instrumento de planeación se precisa la importancia de que la información sea clara, precisa y consecuente entre lo descrito en la descripción cualitativa del avance, la programación anual,  la magnitud física y el avance porcentual, toda vez que se evidencio al realizar la sumatoria de lo señalado en la descripción cualitativa del avance para la vigencia 2022 un total de 45 actividades de alistamiento que corresponderían a un avance porcentual del 93,75%, sin embargo en la magnitud física se reporto 48 con un porcentaje del 108% lo cual tampoco es coherente con la programación anual que fue 48 por lo que el porcentaje de avance corresponde al 100% y no al 108% como lo reporto el proceso. </t>
  </si>
  <si>
    <t>2. No. de actividades de asistencia técnica para la transversalización del enfoque diferencial para mujeres implementadas.</t>
  </si>
  <si>
    <t xml:space="preserve">Es de mencionar que la presente meta se encuentra programada para el cuatrenio con una programación para las vigencias 2021, 2022, 2023 y 2024, por cuanto para la presente evaluación se verificará lo desarrollado en la vigencia 2022. Así las cosas el proceso reporto en el instrumento de planeación en la descripción cualitativa del avance un total de 40 actividades de asistencia durante la vigencia 2022.
Frente a lo cual fueron aportados los siguientes documentos:
a. Evidencias de las reuniones realizadas por mes con entidades de los sectores (Cultura, hábitat, gobierno, educación, gestión pública) de la administración distrital.
b. Correo electrónico de remisión de concepto técnico en el marco de formulación de la Política Educativa Distrital 2022-2038.
c. Documento observaciones - Diccionario Jóvenes a la U 
d. Evidencias de reuniones de seguimiento a la asistencia técnica a los sectores de la administración distrital para la transversalización del Enfoque Diferencial  realizado con el equipo de trabajo. 
e. Informes de seguimiento a la asistencia técnica para la transversalización del enfoque diferencial (II, III y IV trimestre), que contiene las actividades de asistencia técnica definidas y realizadas, resultados obtenidos, fecha de implementación y evidencias.  
Lo anterior, permite identificar el cumplimiento de la meta e indicador en el 100%. </t>
  </si>
  <si>
    <t xml:space="preserve">Se recomienda realizar un análisis al momento de realizar formulación en los instrumentos de planeación con el propósito de que exista coherencia y articulación entre los ítems que conforman el POA, esto en razón a que la descripción de la medición del indicador señala "40 actividades de asistencia  anual, 10 en el segundo trimestre, 15 en el tercer y 15 en el cuarto trimestre" y la periodicidad y programación establecida quedo mensual. 
</t>
  </si>
  <si>
    <t xml:space="preserve">Se evidencia que si bien la presente meta apunta a cumplir con los objetivos institucionales de la Entidad,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en los que se efectúa seguimiento a la funcionalidad del SIMISIONAL, que permita identificar una línea base sobre la cual se formule una meta medible en términos de avance y cumplimiento. </t>
  </si>
  <si>
    <t xml:space="preserve">Participar en espacios de articulación intrainstitucional  e interinstitucional, en el marco de Justicia de Género. </t>
  </si>
  <si>
    <t>De conformidad con los soportes aportados se observa la gestión permanente del proceso en cuanto a la articulación interinstitucional intervinientes en la estrategia  de prevención y atención a víctimas de violencia de género, las cuales están orientadas a establecer lineamientos, efectuar seguimientos en el marco de la Estrategia de Justicia de Género, fortalecer las rutas de atención, entre otros. Estos espacios fueron desarrollados con entidades como Secretaria de Seguridad, Convivencia y Justicia, Secretaría de Integración Social, Secretaria Distrital de Salud, Fiscalía General de la Nación, Secretaria Distrital de Educación.  
Por lo anterior se observa la participación en instancias de articulación como:
a. Consejo Distrital de Estupefacientes
b. Reuniones en el marco del convenio entre la Fiscalía General de la Nación y la SDMujer
c. Reuniones en el marco del convenio la Secretaria Distrital de Seguridad, Convivencia y Justicia y la SDMujer
e. Comité Distrital de Prevención para Coordinación de Acciones de Implementación de la Estrategia de Prevención de Vulneraciones a los Derechos a la Vida, Libertad, Integridad y Seguridad de Personas, Grupos o Comunidades
f. Reunión de articulación de acciones para la prevención de violencias contra las mujeres realizada entre la Policía Metropolitana de Bogotá y la SDMujer 
g. Comisión Asesora Distrital de Política Criminal y Tratamiento Carcelario
h. Reunión de articulación Institucional con Personería
i. Reunión de articulación con OMU Mujeres
j. Comité Distrital de Prevención 
Evidenciando así el cumplimiento de la meta en un 100%..</t>
  </si>
  <si>
    <t xml:space="preserve">Se evidencia que si bien la presente meta apunta a cumplir con los objetivos institucionales de la Entidad, que se enmarcan en las instancias articulación intrainstitucional  e interinstitucional,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en los que el proceso participa en el marco de la Estrategia de Justicia de Género, que permita identificar una línea base sobre la cual se formule una meta medible en términos de avance y cumplimiento. 
Por otra parte, en relación a las evidencias se identificaron los siguientes documentos con errores de accesibilidad:
a. Acta de reunión SIVIM_SFCyO lo cual no permitió su consulta
b. Agosto acta CDE
c. Articulación FGN-SDMujer
d. Comité Distrital de Prevención IV sesión 
e. Julio acta CDE
F. Julio acta II mesa técnica actualización, entre otros
En este sentido se recomienda establecer puntos de control al interior del proceso para verificar la información reportada, con el fin de que sea precisa, oportuna y con criterios de accesibilidad. </t>
  </si>
  <si>
    <t>Como parte de la ejecución de la meta programada para la vigencia 2022, el proceso aporto los siguientes documentos como se relacionan a continuación:
a. Presentación de Análisis remisiones desde LPD - Guía de redireccionamiento dirigido al equipo de monitoreo con fecha de octubre 2022. 
b. Documentos denominados Tips Secretaria Técnica N° 1, 2 3 4, 5 y 6. que contienen aspectos normativos, escalonamiento de casos, seguridad de la información y procedimientos.
c. Informe estadístico Infomujeres 64, que contiene información de la Estrategia de Justicia de Género e información estadística de las solicitudes de representación, decisiones judiciales y administrativas, fallos relevantes, entre otros. 
d. Informe de resultados de la Estrategia para la recolección, medición y verificación de la satisfacción de las ciudadanas que acceden a los servicios de asesoría sociojurídica de la Secretaria Distrital de la Mujer 2022. 
e. Monitoreo y seguimiento a los redireccionamientos realizados a través del servicio de atención de la Línea Púrpura Distrital dirigido a equipo de monitoreo.
f. Guía para redireccionamiento de casos
Evidenciando así el cumplimiento de la meta en un 100%.</t>
  </si>
  <si>
    <t>Se evidencia que si bien la presente meta apunta a cumplir con los objetivos institucionales de la Entidad en cuanto a la divulgación de temas como los son el derecho a las mujeres y acceso a la justicia,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en cuanto a las sensibilizaciones que el proceso realiza, que permita identificar una línea base de los documentos elaborados por el proceso sobre la cual se formule una meta medible en términos de avance y cumplimiento. 
Por otra parte y teniendo en cuenta que la meta se orienta a jornadas de sensibilización, se recomienda incluir como medio de verificación las presentaciones que permitan verificar las temáticas que son abordadas.</t>
  </si>
  <si>
    <t xml:space="preserve">Se destaca el orden del proceso en cuanto a las evidencias aportadas las cuales están acorde a la periodicidad establecida. </t>
  </si>
  <si>
    <t xml:space="preserve">Se evidencia que si bien la presente meta apunta a cumplir con los objetivos institucionales de la Entidad en cuanto al asesoramiento que el proceso realiza como líder del Sistema SOFIA,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en cuanto a las asesorías que se brindan, que permita identificar una línea base de los documentos elaborados por el proceso sobre la cual se formule una meta medible en términos de avance y cumplimiento. 
Por otra parte en cuanto al reporte de información se evidencia que para el tercer trimestre se informo avance de la meta en el 100%, no obstante no se observó información en la descripción cualitativa del avance que justifique que se ejecuto en el 100%, por cuanto se recomienda establecer controles tendientes a la verificación de información que es reportada en los instrumentos más aún cuando estos pueden llegar a incidir significativamente en la meta. </t>
  </si>
  <si>
    <t>De acuerdo con las evidencias e información reportada por el proceso, para la vigencia 2022 se realizaron 489 sensibilizaciones (Kennedy, Bosa Pablo VI, Clínica Universitaria de Colombia, Vista Hermosa, Santa Clara, Meisen, La Victoria, Suba, Engativá y San Rafael, Clínica Reina Sofia) las cuales están encaminadas a aclarar y dar a conocer procedimientos legales específicos en materia de violencias contra las mujeres, principalmente en lo relacionado con violencia sexual y feminicidio, y 16 estudios de casos en los que se identificaron barreras en la atención, en el que con base en la asistencia técnica que realiza el proceso se identifican acciones mejora. 
Por otra parte, se evidencio que se efectuaron sensibilizaciones y capacitaciones al personal de salud en temas como: Interrupción voluntaria del embarazo (IVE), Estrategia Intersectorial de Prevención y Atención a Violencia basada en genero, sobre denuncia anónima, estrategia hospitales, atención al usuario y facturación, tipos de violencia y rutas de acceso a la justicia. 
Dado lo anterior, y de conformidad con la actividad asociada a la meta e indicador formulado se dio cumplimiento con lo programada en un 100%.</t>
  </si>
  <si>
    <t xml:space="preserve">De acuerdo con la información reportada por el proceso en el instrumento de planeación, para la vigencia 2022 se realizaron 62 jornadas de sensibilizaciones sobre la Estrategia de Casa Refugio para mujeres víctimas de violencias, en los cuales se abordan temas como: modelo de atención  (Tradicional, Intermedia y Rural), servicios que se prestan en dichos espacios, atenciones y acompañamientos, solicitudes de cupo, entre otros; lo que permite garantizar la integralidad y oportunidad del proceso de solicitud de acogida por parte de las autoridades competentes. Los cuales se efectuaron a: 
-Comisarias de Familia
- HIAS Colombia
- Fiscalía General de la Nación
- URIS
- CAPIV
- COLMYG localidad de Chapinero, Engativá y Kennedy
- Comité Local de Justicia Transicional
- Casa de Todas
- Equipo Sistema Distrital de Cuidado, entre otros
Para finalizar y de conformidad con los soportes aportadas y el indicador formulado, se determina un cumplimiento del 100% en la actividad asociada a la meta.
</t>
  </si>
  <si>
    <t xml:space="preserve">Si bien se evidenció que el reporte de información del instrumento de planeación se efectúa de forma trimestral de conformidad con la periodicidad establecida, se recomienda organizar los soportes acordes a la periodicidad con el propósito de que facilite su verificación. </t>
  </si>
  <si>
    <t>1. Se resalta la gestión de los enlaces SOFIA como parte de la secretaría técnica de los Consejos Locales de Seguridad para las Mujeres, como apoyo para la concertación y  ejecución de las actividades programadas en los planes de acción de dichas Instancias.
2. Se resalta la gestión en el desarrollo de acciones (asistencia técnica, seguimiento, concertación de acciones, entre otros) que en el maco del Sistema SOFIA permiten fortalecer la articulación interinstitucional en cuanto la violencia contra las mujeres.</t>
  </si>
  <si>
    <t xml:space="preserve">De conformidad con lo reportado por el proceso se informa que durante la vigencia 2022 se asigno seguimiento jurídico y psicosocial, el 100% de los casos de mujeres valoradas en riesgo de feminicidio por el Instituto Nacional de Medicina Legal y Ciencias Forenses e identificadas por equipos internos de la Secretaría Distrital de la Mujer. 
Así las cosas como soportes de lo enunciado anteriormente se aporto como evidencia archivos en Excel de los casos asignados a los equipos de atención de la Entidad (Duplas de atención, Casas de Igualdad de Oportunidades, Estrategia de Justicia de Género, Estrategia hospitales) y la matriz SAAT que contiene los datos básicos de la mujer y una columna denominada Riesgo VR, en el que se conoce el estado e la mujer  (extremo, grave, moderado) para su posterior distribución a los equipos.
Por lo anterior y de conformidad con los soportes aportados, el indicador formulado y la programación anual se determina un cumplimiento del 100% en la a meta. </t>
  </si>
  <si>
    <t xml:space="preserve">Se evidencia que si bien la presente meta apunta a cumplir con los objetivos institucionales de la Entidad,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que permita identificar una línea base de los documentos elaborados por el proceso sobre la cual se formule una meta medible en términos de avance y cumplimiento. 
Si bien se evidenció que el reporte de información del instrumento de planeación se efectúa de forma trimestral de conformidad con la periodicidad establecida, se recomienda organizar los soportes acordes a la periodicidad con el propósito de que facilite su verificación. </t>
  </si>
  <si>
    <t xml:space="preserve">El proceso reporto que para la vigencia 2022, se hizo seguimiento jurídico y psicosocial al 95% de los casos de mujeres valoradas en riesgo de feminicidio por el Instituto Nacional de Medicina Legal y Ciencias Forenses e identificadas por equipos internos de la Secretaría Distrital de la Mujer. En el que informo que los retrasos de la meta se debieron a que algunos equipos de atención sociojurídica y psicosocial no han realizado seguimiento a mujeres en caso de feminicidio. 
Frente a lo cual fueron aportados archivos en Excel que contiene datos de las mujeres, dependencia o equipo que la atendió y otra información relacionada con la situación actual de la mujer como por ejemplo si se encuentra en Casa Refugio. Sin embargo los archivos aportados no permiten evidenciar el criterio para establecer que la meta no se cumplió en su totalidad de acuerdo a lo informado. Por cuanto el porcentaje de cumplimiento se mantiene en un  95% de conformidad con la información reportada por el proceso. </t>
  </si>
  <si>
    <t xml:space="preserve">Se evidencia que si bien la presente meta apunta a cumplir con los objetivos institucionales de la Entidad,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que permita identificar una línea base de los documentos elaborados por el proceso sobre la cual se formule una meta medible en términos de avance y cumplimiento. 
Si bien se evidenció que el reporte de información del instrumento de planeación se efectúa de forma trimestral de conformidad con la periodicidad establecida, se recomienda organizar los soportes acordes a la periodicidad con el propósito de que facilite su verificación. Adicionalmente para próximas formulaciones analizar e identificar el medio de verificación más idóneo que permita entender lo reportado en la descripción cualitativa. 
Para finalizar se recomienda revisar las actividades planteadas para determinar temáticas similares que puedan ser agrupadas. Lo anterior teniendo en cuenta que la evidencia de la meta  5 son iguales o similares, o bien las actividades asociadas a la meta se presentan en secuencia procedimental, siendo el aporte en conjunto mayor que el de cada actividad por separado. </t>
  </si>
  <si>
    <t>Informes enviados</t>
  </si>
  <si>
    <t xml:space="preserve">De acuerdo con lo reportado por el proceso en el instrumento de planeación se informa que para la vigencia 2022 fueron elaborados un total de 7 informes dirigidos al Concejo de Bogotá y entregados a la Oficina de Control Interno. 
Así las cosas, fueron aportados los siguientes documentos 
a. Informe de austeridad del gasto acumulado de enero a diciembre de la vigencia 2021.
b. Informe de austeridad del gasto II semestre 2021
c. Plan de Austeridad del gasto 2022
d. Correos electrónicos de solicitud de información con ocasión de solicitudes efectuadas por la Oficina de Control Interno. 
e. Memorandos de respuesta de la información solicitada por la Oficina de Control Interno 
f. Acta de reunión realizada el 29 de junio 2022 con las dependencias responsables del suministro de información relacionada con austeridad del gasto
g. Memorando (3-2022-008890) de remisión del Informe consolidado de Austeridad del Gasto I semestre de la vigencia 2022 
h. Acta de reunión del 16 de julio 2022 de la mesa técnica de austeridad 
i. Correo de remisión de informe a Secretaria de Hacienda 
j. Correo de remisión de información a la Oficina de Control Interno 
k. Correo de publicación de informes en la página web
l. Informe de austeridad del gasto acumulado de enero a junio de la vigencia 2022
m. Presentación informe austeridad del gasto primer semestre 2022
En virtud de lo anterior se evidenciaron 3 informes de los 7 reportados por el proceso por cuanto el porcentaje de avance de la meta corresponde al 43%.
</t>
  </si>
  <si>
    <t xml:space="preserve">
De conformidad con los soportes allegados se identificaron las siguientes situaciones:
a. Las evidencias aportadas no son acordes al medio de verificación establecido por el proceso "Informes enviados a control interno y al Concejo en la fechas establecidas" en el instrumento de planeación. 
b. La carpeta denominada como octubre se encontró vacía, al respecto es de precisar que la Oficina de Control Interno mediante correo electrónico del 19 de enero de 2022, reitero la novedad presentada con el propósito de que se cargara la información correspondiente.
c. No fueron aportados todos los informes que el proceso indico en la descripción cualitativa del avance. 
d. Las carpetas aportadas no se encuentran organizadas acorde con la periodicidad establecida "trimestral" 
En cuanto al reporte de información en el instrumento de planeación se evidenció que se efectuaron reportes mensuales que no están acordes a la periodicidad establecida "trimestral", adicionalmente que la información registrada en la descripción cualitativa si bien son de temas de austeridad del gasto no guardan relación con el indicador formulado que señala informes de austeridad enviados al Consejo y la Oficina de Control Interno. 
Para finalizar se precisa la importancia de que la información sea clara, precisa y consecuente entre lo descrito en la descripción cualitativa del avance, la programación anual,  la magnitud física, el avance porcentual y los medios de verificación establecidos. Adicionalmente analizar la viabilidad de incluir como medio de verificación los memorandos de remisión de informes radicados esto con el fin de poder validar que la entrega se dio en oportunidad al Consejo.
</t>
  </si>
  <si>
    <t>Consolidar e implementar la herramienta tecnológica para administrar automáticamente la información de inventarios de la Entidad</t>
  </si>
  <si>
    <t>Porcentaje de reportes extraídos del aplicativo de acuerdo con la necesidad de gestión</t>
  </si>
  <si>
    <t>(No de reportes extraídos del aplicativo / No de requerimientos de información para cubrir necesidad de gestión)</t>
  </si>
  <si>
    <t>Como parte del desarrollo de la meta el proceso aporto como evidencia:
a. Para el primer y segundo trimestre, cinco reportes de depreciación mensual y acumulada de los bienes
b. Para el tercer y cuarto trimestre, archivos en Excel que contienen la relación de los bienes con placa, serial, producto, vida útil, responsable, fecha de asignación y fecha de actualización, de lo cual es infiere que son generados del aplicativo 
De lo anterior se puede observar que se esta dando implementación a la herramienta de inventarios que puede facilitar el control de los bienes de la entidad, por cuanto el avance establecido para la meta corresponde al 100%</t>
  </si>
  <si>
    <t xml:space="preserve">Se evidencia que si bien la presente meta apunta a cumplir con el objetivos del proceso,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que permita identificar una línea base sobre la cual se formule una meta medible en términos de avance y cumplimiento. Adicionalmente se recomienda para próximas formulaciones establecer metas e indicadores orientados a mejorar las funcionalidades de la herramienta de inventarios como por ejemplo los reportes o a establecer estadísticas que permitan la toma de decisiones en cuanto a los inventarios de la entidad. </t>
  </si>
  <si>
    <t>Informe parcial y final de la toma física de inventarios</t>
  </si>
  <si>
    <t>El proceso en el reporte de información del instrumento de planeación hace referencia a 2 informes como parte de la ejecución de la meta e indicador, sin embargo aporto los siguientes documentos: 
a. Informe parcial de la toma física de inventarios corte 30 de junio de 2022, sin embargo es un documento en Word que no tiene firmas.
B. Formato GA-FO-60 Toma física de bienes diligenciado con la relación de bienes de los Centros de Inclusión Digital, Sede Central y CIOM
Por lo anterior y en virtud de que solo se evidenció 1 informe de los 2 programados para la vigencia, el avance establecido para la meta corresponde al 50%</t>
  </si>
  <si>
    <t>En relación a las evidencias se recomienda aportar documentos definitivos, toda vez que se observo el informe con corte a junio sin firmas por cuanto no se sabe si la información que se encuentra en su contenido presento modificaciones. Por otra parte aportar todos los documentos que dan cuenta de la meta e indicador formulado que ratifique la información que es reportada en el instrumento de planeación en la descripción cualitativa del avance.</t>
  </si>
  <si>
    <t xml:space="preserve">El proceso en atención a las disposiciones establecidas en la Resolución No. DDC-000002 de 2018 expedida por la Contadora General de Bogotá D.C, manifestó en el instrumento de planeación que para la vigencia 2022 se publicaron mensualmente en las carteleras de información institucional de la Entidad, el Estado de Situación Financiera y de Actividad Financiera, a nivel de cuenta, así mismo se divulgan en la página Web de la Entidad, al cierre de cada vigencia.
En este sentido, el proceso aporto como evidencia de la ejecución de la meta la siguiente información:
a. Enero: Pantallazo de la publicación de la situación financiera, notas a los estados financieros, certificación de estados financieros todo con corte 31 de enero 2022, la cual fue publicada en página web el 21 de febrero 2022. Adicionalmente se presento el formato GF-FO-31 Verificación publicación estados financieros página web como control establecido por el proceso.
b. Febrero: Pantallazo de la publicación de la situación financiera, notas a los estados financieros, certificación de estados financieros y estado de actividad financiera, económica, social y ambiental, todo lo anterior con corte 28 de febrero 2022, la cual fue publicada en página web el 18 de marzo 2022. Adicionalmente se presento el formato GF-FO-31 Verificación publicación estados financieros página web correspondiente al mes de febrero. 
c. Marzo: Pantallazo de la publicación de la situación financiera, notas a los estados financieros, certificación de estados financieros y estado de actividad financiera, económica, social y ambiental, todo lo anterior con corte a marzo 2022, la cual fue publicada en página web el 20  de marzo 2022. Adicionalmente se presento el formato GF-FO-31 Verificación publicación estados financieros página web correspondiente al mes de marzo. 
d. Abril: No se reporto información
e. Mayo: Pantallazo de la publicación de la situación financiera, notas a los estados financieros, certificación de estados financieros y estado de actividad financiera, económica, social y ambiental, todo lo anterior con corte a 31 de mayo 2022, la cual fue publicada en página web el 17 de junio 2022. Adicionalmente se presento el formato GF-FO-31 Verificación publicación estados financieros página web correspondiente al mes de mayo. 
f. Junio: No se reporto información 
g. Julio: Pantallazo de la publicación de la situación financiera, notas a los estados financieros, certificación de estados financieros y estado de actividad financiera, económica, social y ambiental, todo lo anterior con corte a julio 2022, la cual fue publicada en página web el 19 de agosto 2022. Adicionalmente se presento el formato GF-FO-31 Verificación publicación estados financieros página web correspondiente al mes de julio. 
h. Agosto: No se reporto información 
i. Septiembre: Se evidencio una carpeta denominada con el mes sin embargo se encontró vacía. 
j. Octubre: Pantallazo de la publicación de la situación financiera, notas a los estados financieros, certificación de estados financieros y estado de actividad financiera, económica, social y ambiental, todo lo anterior con corte a octubre 2022, la cual fue publicada en página web el 19 de noviembre 2022. Adicionalmente se presento el formato GF-FO-31 Verificación publicación estados financieros página web correspondiente al mes de octubre. 
k. Noviembre: Pantallazo de la publicación de la situación financiera, notas a los estados financieros, certificación de estados financieros y estado de actividad financiera, económica, social y ambiental, todo lo anterior con corte a diciembre 2022, la cual fue publicada en página web el 20 de diciembre 2022. Adicionalmente se presento el formato GF-FO-31 Verificación publicación estados financieros página web correspondiente al mes de noviembre. 
l. Diciembre: No se aporto información 
Por otra parte se aportaron documentos como: Circular 107 de 2022 relaciona con el reporte de información financiera a la Dirección Distrital de Contabilidad, seguimiento al proyecto de inversión 7662. 
Al respecto es de señalar que de las 12 publicaciones mensuales de los estados financieros, solo fueron allegados soportes de 8 meses. Sin embargo esta Oficina realizo verificación de la página web evidenciando que la información financiera de toda la vigencia 2022 se encuentra publicada de forma mensual en la página web de la entidad en el link de transparencia y acceso a la información/numeral 4  Planeación, presupuesto e informes/numeral 4.1.1 Estados financieros, por cuanto el porcentaje de cumplimiento de la meta es del 100%
</t>
  </si>
  <si>
    <t xml:space="preserve">Se evidencia que si bien la presente meta apunta a cumplir con los objetivos de la SDM,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en cuanto a la cantidad de reportes que se deben presentar y publicar en la vigencia e identificar una línea base sobre la cual se formule una meta medible. 
En cuanto a los soportes aportados se evidenciaron las siguientes situaciones:
a. Se aportaron carpetas denominadas por mes, sin embargo en su contenido los soportes no corresponde al mes denominado, por ejemplo en la carpeta del mes de marzo los pantallazos corresponden a los estados financieros del mes de febrero y así en su mayoría.
b. La carpeta denominada como septiembre se encontró vacía y adicionalmente no se aportó evidencia de los meses abril, junio, agosto y diciembre. Al respecto es de precisar que mediante correo electrónico del 19 de enero de 2022 se hizo reiteración de las novedades identificadas en cuanto a faltantes de información. 
c. No fue aportada evidencia que permitiera identificar que los estados financieros fueron presentados a las entidades correspondientes dentro de los tiempos, por cuanto se recomienda para próximas formulaciones incluir los memorandos, correos o soportes que correspondan que permitan validar dicha información.
Para finalizar se precisa la importancia de que exista articulación de la información que es reportada en el instrumento de planeación y los medios de verificación que dan cuenta de su ejecución, que facilite su verificación y entendimiento. </t>
  </si>
  <si>
    <t>Porcentaje de reportes de información exógena presentados da la SDH</t>
  </si>
  <si>
    <t>No de informes enviados a la SHD / No de reportes a presentar de acuerdo con la normatividad vigente</t>
  </si>
  <si>
    <t>Informes enviados:
* Enero estampillas
* Abril exógena nacional
* Julio estampillas
* Agosto exógena Distrital</t>
  </si>
  <si>
    <t xml:space="preserve">El cumplimiento de al actividad se dio a través del reporte de información dentro de los tiempos establecidos en la plataforma de la Secretaría Distrital de Hacienda, en atención a las disposiciones establecidas artículos 1º y 2º de la Resolución SDH 415 de 2016 y Resolución No SDH-000032 del 18 de enero de 2021, correspondiente al informe de estampillas distritales y presentación de la información exógena distrital de la vigencia 2021. 
Frente a lo anterior fue aportado los formato 10006 de la DIAN, memorando que relaciona la información remitida a la Secretaria Distrital de Hacienda correspondiente a los Convenios con Organismos Internacionales, soportes del cargue de estampillas Universidad Distrital, Adulto Mayor y Procultura. 
</t>
  </si>
  <si>
    <t xml:space="preserve">El proceso como parte de su gestión tramita las solicitudes requeridas de Certificados de Disponibilidad Presupuestal y de Registro Presupuestal (CDP y CRP) requeridos por las dependencias de la Entidad, en cumplimiento de los lineamientos y políticas de operación establecidas en el procedimiento GF-PR-03 "Expedición de certificados de disponibilidad y registro presupuestal", frente a lo cual el proceso en el POA reporto  información de los CDP y CRP expedidos por mes y el acumulado para la vigencia en la descripción cualitativa del avance para lo cual allego reportes por mes de CDP y CRP tramitados. 
Así las cosas, el proceso en el mes de diciembre reporto un acumulado de 1873 CDP y 2028 CRP, frente a lo cual esta Oficina realizó verificación de la información reportada por mes en la descripción cualitativa del avance identificando un total para la vigencia 2022 de 2610 CDP y 2830 CRP, evidenciando diferencias en  las cifras. Adicionalmente en revisión de los reportes mensuales se observo que la cantidad de registros por mes no corresponden a los reportados por el proceso en el instrumento de planeación definido para ello. 
No obstante, se observó la gestión del proceso en cuanto a la gestión en cuanto al tramite de solicitud de CDP y CRP, por cuanto el porcentaje de avance se establece en el 100%
</t>
  </si>
  <si>
    <t xml:space="preserve">Se evidencia que si bien la presente meta apunta a cumplir con el objetivos del proceso,  la meta y descripción de la medición plasmados en el POA no cuentan con una línea base o parámetro de medida en el denominador que permita determinar con claridad el avance de la meta. En este sentido se recomienda realizar análisis sobre los datos históricos de vigencias anteriores en cuanto a la cantidad de tramites de CDP y CRP que se realizan durante la vigencia, que permita identificar una línea base sobre la cual se formule una meta medible en términos de avance y cumplimiento.
Se evidenciaron diferencias de las cifras reportadas, para lo cual se recomienda fortalecer los reportes de información en especial los relacionados con cifras de modo que exista coherencia entre la información presentada y los soportes que dan cuenta de ello, frente a este último adicionalmente se recomienda que las evidencias que dan cuenta del desarrollo de la actividad sean precisas, concretas y acordes con la descripción cualitativa con el propósito que faciliten su verificación, entendimiento y no de lugar a interpretaciones, por cuanto se recomienda realizar una análisis al reporte o medio de verificación establecido con el propósito de que se entienda y se identifique claramente la información reportada. 
En lo que respecta a los soportes la carpeta denominada octubre no pudo ser validada toda vez que se encontraba vacía, frente a lo cual es de aclarar que mediante correo electrónico del 19 de enero de 2022 se hizo reiteración de las novedades identificadas en cuanto a faltantes de información. 
</t>
  </si>
  <si>
    <t xml:space="preserve">El proceso para la presente meta aporto pantallazos de la publicación en la página web de la ejecución presupuestal y ejecución presupuestal reservas que fue elaborada para la vigencia 2022 de la entidad,  correspondiente a los meses de enero, febrero, marzo, abril, mayo, junio, julio, agosto, octubre y noviembre 2022 Es de mencionar que no se evidencio soportes de la publicación de la ejecución presupuestal del mes diciembre y septiembre pese a que para este último se aporto documento denominado "publicación septiembre-ejecuciones presupuestales" cuyo contenido corresponde a la ejecución del mes de agosto.  
Al respecto es de señalar que de las 12 publicaciones mensuales de la ejecución presupuestal, solo fueron allegados soportes de 10 meses. Sin embargo esta Oficina realizo verificación de la página web evidenciando que la información financiera de toda la vigencia 2022 se encuentra publicada de forma mensual en la página web de la entidad en el link de transparencia y acceso a la información/numeral 4  Planeación, presupuesto e informes/numeral 4.2 Ejecución presupuestal, por cuanto el porcentaje de cumplimiento de la meta es del 100%
</t>
  </si>
  <si>
    <t>Resumen Evaluación Institucional de Gestión por Dependencias 
Secretaría Distrital de la Mujer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</si>
</sst>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Red]0"/>
    <numFmt numFmtId="165" formatCode="0.0%"/>
  </numFmts>
  <fonts count="27" x14ac:knownFonts="1">
    <font>
      <sz val="11"/>
      <color theme="1"/>
      <name val="Calibri"/>
      <family val="2"/>
      <scheme val="minor"/>
    </font>
    <font>
      <sz val="11"/>
      <color theme="1"/>
      <name val="Calibri"/>
      <family val="2"/>
      <scheme val="minor"/>
    </font>
    <font>
      <b/>
      <sz val="11"/>
      <color theme="1"/>
      <name val="Times New Roman"/>
      <family val="1"/>
    </font>
    <font>
      <b/>
      <sz val="10"/>
      <color theme="1"/>
      <name val="Times New Roman"/>
      <family val="1"/>
    </font>
    <font>
      <sz val="11"/>
      <color theme="1"/>
      <name val="Times New Roman"/>
      <family val="1"/>
    </font>
    <font>
      <sz val="10"/>
      <name val="Arial"/>
      <family val="2"/>
    </font>
    <font>
      <sz val="11"/>
      <name val="Times New Roman"/>
      <family val="1"/>
    </font>
    <font>
      <b/>
      <sz val="11"/>
      <color indexed="8"/>
      <name val="Times New Roman"/>
      <family val="1"/>
    </font>
    <font>
      <i/>
      <sz val="11"/>
      <color theme="1"/>
      <name val="Times New Roman"/>
      <family val="1"/>
    </font>
    <font>
      <b/>
      <sz val="11"/>
      <name val="Times New Roman"/>
      <family val="1"/>
    </font>
    <font>
      <sz val="11"/>
      <color rgb="FFFF0000"/>
      <name val="Times New Roman"/>
      <family val="1"/>
    </font>
    <font>
      <sz val="11"/>
      <color rgb="FF242424"/>
      <name val="Times New Roman"/>
      <family val="1"/>
    </font>
    <font>
      <sz val="11"/>
      <color indexed="10"/>
      <name val="Times New Roman"/>
      <family val="1"/>
    </font>
    <font>
      <b/>
      <i/>
      <sz val="11"/>
      <color theme="1"/>
      <name val="Times New Roman"/>
      <family val="1"/>
    </font>
    <font>
      <sz val="11"/>
      <color rgb="FF000000"/>
      <name val="Times New Roman"/>
      <family val="1"/>
    </font>
    <font>
      <sz val="11"/>
      <color indexed="8"/>
      <name val="Times New Roman"/>
      <family val="1"/>
    </font>
    <font>
      <sz val="11"/>
      <name val="Calibri"/>
      <family val="2"/>
    </font>
    <font>
      <sz val="10"/>
      <name val="Times New Roman"/>
      <family val="1"/>
    </font>
    <font>
      <sz val="10"/>
      <color rgb="FF000000"/>
      <name val="Times New Roman"/>
      <family val="1"/>
    </font>
    <font>
      <b/>
      <sz val="10"/>
      <color rgb="FF000000"/>
      <name val="Times New Roman"/>
      <family val="1"/>
    </font>
    <font>
      <u/>
      <sz val="11"/>
      <color theme="10"/>
      <name val="Calibri"/>
      <family val="2"/>
      <scheme val="minor"/>
    </font>
    <font>
      <b/>
      <sz val="11"/>
      <color rgb="FF000000"/>
      <name val="Times New Roman"/>
      <family val="1"/>
    </font>
    <font>
      <sz val="8"/>
      <name val="Times New Roman"/>
      <family val="1"/>
    </font>
    <font>
      <sz val="8"/>
      <color rgb="FF000000"/>
      <name val="Times New Roman"/>
      <family val="1"/>
    </font>
    <font>
      <sz val="8"/>
      <color theme="1"/>
      <name val="Times New Roman"/>
      <family val="1"/>
    </font>
    <font>
      <b/>
      <sz val="8"/>
      <color theme="1"/>
      <name val="Times New Roman"/>
      <family val="1"/>
    </font>
    <font>
      <b/>
      <sz val="18"/>
      <name val="Times New Roman"/>
      <family val="1"/>
    </font>
  </fonts>
  <fills count="1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rgb="FFFFFFFF"/>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16" fillId="0" borderId="0"/>
    <xf numFmtId="41" fontId="1" fillId="0" borderId="0" applyFont="0" applyFill="0" applyBorder="0" applyAlignment="0" applyProtection="0"/>
    <xf numFmtId="0" fontId="20" fillId="0" borderId="0" applyNumberFormat="0" applyFill="0" applyBorder="0" applyAlignment="0" applyProtection="0"/>
  </cellStyleXfs>
  <cellXfs count="167">
    <xf numFmtId="0" fontId="0" fillId="0" borderId="0" xfId="0"/>
    <xf numFmtId="9" fontId="4" fillId="0" borderId="5" xfId="3" applyFont="1" applyFill="1" applyBorder="1" applyAlignment="1">
      <alignment horizontal="center" vertical="center"/>
    </xf>
    <xf numFmtId="41" fontId="4" fillId="0" borderId="5" xfId="2" applyFont="1" applyFill="1" applyBorder="1" applyAlignment="1">
      <alignment horizontal="center" vertical="center" wrapText="1"/>
    </xf>
    <xf numFmtId="41" fontId="4" fillId="0" borderId="5" xfId="2" applyFont="1" applyFill="1" applyBorder="1" applyAlignment="1">
      <alignment horizontal="justify"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xf>
    <xf numFmtId="164" fontId="4" fillId="0" borderId="5" xfId="2" applyNumberFormat="1" applyFont="1" applyFill="1" applyBorder="1" applyAlignment="1">
      <alignment horizontal="center" vertical="center"/>
    </xf>
    <xf numFmtId="9" fontId="4" fillId="0" borderId="5" xfId="3" applyFont="1" applyFill="1" applyBorder="1" applyAlignment="1">
      <alignment horizontal="center" vertical="center" wrapText="1"/>
    </xf>
    <xf numFmtId="0" fontId="4" fillId="0" borderId="5" xfId="1" applyNumberFormat="1" applyFont="1" applyFill="1" applyBorder="1" applyAlignment="1">
      <alignment horizontal="center" vertical="center"/>
    </xf>
    <xf numFmtId="0" fontId="2" fillId="0" borderId="5" xfId="0" applyFont="1" applyBorder="1" applyAlignment="1">
      <alignment horizontal="center"/>
    </xf>
    <xf numFmtId="0" fontId="2" fillId="0" borderId="5" xfId="0" applyFont="1" applyBorder="1" applyAlignment="1">
      <alignment horizontal="center" wrapText="1"/>
    </xf>
    <xf numFmtId="0" fontId="4" fillId="8" borderId="5" xfId="0" applyFont="1" applyFill="1" applyBorder="1" applyAlignment="1">
      <alignment horizontal="center" vertical="center"/>
    </xf>
    <xf numFmtId="0" fontId="4" fillId="0" borderId="5" xfId="0" applyFont="1" applyBorder="1" applyAlignment="1">
      <alignment wrapText="1"/>
    </xf>
    <xf numFmtId="0" fontId="4" fillId="7" borderId="5" xfId="0" applyFont="1" applyFill="1" applyBorder="1" applyAlignment="1">
      <alignment horizontal="center" vertical="center" wrapText="1"/>
    </xf>
    <xf numFmtId="0" fontId="4" fillId="0" borderId="5" xfId="0" applyFont="1" applyBorder="1" applyAlignment="1">
      <alignment vertical="center" wrapText="1"/>
    </xf>
    <xf numFmtId="0" fontId="4" fillId="9" borderId="5" xfId="0"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0" borderId="5" xfId="2" applyNumberFormat="1" applyFont="1" applyFill="1" applyBorder="1" applyAlignment="1">
      <alignment horizontal="center" vertical="center" wrapText="1"/>
    </xf>
    <xf numFmtId="0" fontId="4" fillId="0" borderId="5" xfId="2" applyNumberFormat="1" applyFont="1" applyFill="1" applyBorder="1" applyAlignment="1">
      <alignment horizontal="center" vertical="center"/>
    </xf>
    <xf numFmtId="0" fontId="6" fillId="0" borderId="5" xfId="1" applyNumberFormat="1" applyFont="1" applyFill="1" applyBorder="1" applyAlignment="1">
      <alignment horizontal="center" vertical="center"/>
    </xf>
    <xf numFmtId="0" fontId="4" fillId="0" borderId="4" xfId="0" applyFont="1" applyBorder="1" applyAlignment="1">
      <alignment horizontal="center" vertical="center" wrapText="1"/>
    </xf>
    <xf numFmtId="41" fontId="6" fillId="0" borderId="5" xfId="2" applyFont="1" applyFill="1" applyBorder="1" applyAlignment="1">
      <alignment horizontal="justify" vertical="center" wrapText="1"/>
    </xf>
    <xf numFmtId="41" fontId="6" fillId="0" borderId="5" xfId="2" applyFont="1" applyFill="1" applyBorder="1" applyAlignment="1">
      <alignment horizontal="center" vertical="center" wrapText="1"/>
    </xf>
    <xf numFmtId="0" fontId="4" fillId="0" borderId="10" xfId="0" applyFont="1" applyBorder="1" applyAlignment="1">
      <alignment horizontal="center" vertical="center" wrapText="1"/>
    </xf>
    <xf numFmtId="0" fontId="4" fillId="5" borderId="12" xfId="0" applyFont="1" applyFill="1" applyBorder="1" applyAlignment="1">
      <alignment horizontal="center" vertical="center" wrapText="1"/>
    </xf>
    <xf numFmtId="9" fontId="14" fillId="0" borderId="5" xfId="3" applyFont="1" applyFill="1" applyBorder="1" applyAlignment="1" applyProtection="1">
      <alignment horizontal="center" vertical="center"/>
    </xf>
    <xf numFmtId="9" fontId="14" fillId="0" borderId="11" xfId="3" applyFont="1" applyFill="1" applyBorder="1" applyAlignment="1" applyProtection="1">
      <alignment horizontal="center" vertical="center"/>
    </xf>
    <xf numFmtId="9" fontId="6" fillId="0" borderId="5" xfId="3" applyFont="1" applyFill="1" applyBorder="1" applyAlignment="1">
      <alignment horizontal="center" vertical="center" wrapText="1"/>
    </xf>
    <xf numFmtId="0" fontId="4" fillId="14" borderId="5" xfId="0" applyFont="1" applyFill="1" applyBorder="1" applyAlignment="1">
      <alignment horizontal="center" vertical="center" wrapText="1"/>
    </xf>
    <xf numFmtId="0" fontId="11" fillId="0" borderId="5"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5" xfId="0" applyFont="1" applyBorder="1" applyAlignment="1">
      <alignment horizontal="center" vertical="center" wrapText="1"/>
    </xf>
    <xf numFmtId="9" fontId="9" fillId="0" borderId="5" xfId="0" applyNumberFormat="1" applyFont="1" applyBorder="1" applyAlignment="1">
      <alignment horizontal="center" vertical="center"/>
    </xf>
    <xf numFmtId="0" fontId="6" fillId="0" borderId="5" xfId="0"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justify" vertical="center" wrapText="1"/>
    </xf>
    <xf numFmtId="9" fontId="14" fillId="0" borderId="5" xfId="0"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0" fontId="14" fillId="0" borderId="5" xfId="0" applyFont="1" applyBorder="1" applyAlignment="1">
      <alignment horizontal="center" vertical="center"/>
    </xf>
    <xf numFmtId="0" fontId="14" fillId="0" borderId="11" xfId="0" applyFont="1" applyBorder="1" applyAlignment="1">
      <alignment horizontal="justify" vertical="center" wrapText="1"/>
    </xf>
    <xf numFmtId="0" fontId="14" fillId="0" borderId="11" xfId="0" applyFont="1" applyBorder="1" applyAlignment="1">
      <alignment horizontal="center" vertical="center"/>
    </xf>
    <xf numFmtId="0" fontId="14" fillId="0" borderId="11" xfId="0" applyFont="1" applyBorder="1" applyAlignment="1">
      <alignment horizontal="center" vertical="center" wrapText="1"/>
    </xf>
    <xf numFmtId="0" fontId="6" fillId="0" borderId="5" xfId="5" applyFont="1" applyBorder="1" applyAlignment="1">
      <alignment horizontal="center" vertical="center" wrapText="1"/>
    </xf>
    <xf numFmtId="0" fontId="6" fillId="0" borderId="5" xfId="5" applyFont="1" applyBorder="1" applyAlignment="1">
      <alignment horizontal="center" vertical="center"/>
    </xf>
    <xf numFmtId="0" fontId="15" fillId="0" borderId="5" xfId="0" applyFont="1" applyBorder="1" applyAlignment="1">
      <alignment horizontal="justify" vertical="center" wrapText="1"/>
    </xf>
    <xf numFmtId="9" fontId="4" fillId="0" borderId="5" xfId="0" applyNumberFormat="1" applyFont="1" applyBorder="1" applyAlignment="1">
      <alignment vertical="center"/>
    </xf>
    <xf numFmtId="9" fontId="4" fillId="0" borderId="5" xfId="3" applyFont="1" applyFill="1" applyBorder="1" applyAlignment="1">
      <alignment horizontal="justify" vertical="center" wrapText="1"/>
    </xf>
    <xf numFmtId="41" fontId="4" fillId="0" borderId="5" xfId="6" applyFont="1" applyFill="1" applyBorder="1" applyAlignment="1">
      <alignment horizontal="center" vertical="center" wrapText="1"/>
    </xf>
    <xf numFmtId="3" fontId="4" fillId="0" borderId="5" xfId="0" applyNumberFormat="1" applyFont="1" applyBorder="1" applyAlignment="1">
      <alignment horizontal="center" vertical="center"/>
    </xf>
    <xf numFmtId="3" fontId="4" fillId="0" borderId="5" xfId="0" applyNumberFormat="1" applyFont="1" applyBorder="1" applyAlignment="1">
      <alignment horizontal="center" vertical="center" wrapText="1"/>
    </xf>
    <xf numFmtId="0" fontId="10" fillId="0" borderId="5" xfId="0" applyFont="1" applyBorder="1" applyAlignment="1">
      <alignment horizontal="justify" vertical="center"/>
    </xf>
    <xf numFmtId="0" fontId="17" fillId="15" borderId="5" xfId="7" applyFont="1" applyFill="1" applyBorder="1" applyAlignment="1">
      <alignment horizontal="justify" vertical="center" wrapText="1"/>
    </xf>
    <xf numFmtId="0" fontId="3" fillId="8" borderId="5" xfId="0" applyFont="1" applyFill="1" applyBorder="1" applyAlignment="1">
      <alignment horizontal="center" vertical="center" wrapText="1"/>
    </xf>
    <xf numFmtId="0" fontId="17" fillId="0" borderId="5" xfId="7" applyFont="1" applyFill="1" applyBorder="1" applyAlignment="1">
      <alignment horizontal="justify" vertical="center" wrapText="1"/>
    </xf>
    <xf numFmtId="0" fontId="21" fillId="15" borderId="5" xfId="4" applyFont="1" applyFill="1" applyBorder="1" applyAlignment="1">
      <alignment horizontal="left" vertical="center"/>
    </xf>
    <xf numFmtId="0" fontId="21" fillId="15" borderId="5" xfId="4" applyFont="1" applyFill="1" applyBorder="1" applyAlignment="1">
      <alignment horizontal="center" vertical="center"/>
    </xf>
    <xf numFmtId="9" fontId="21" fillId="12" borderId="5" xfId="4" applyNumberFormat="1" applyFont="1" applyFill="1" applyBorder="1" applyAlignment="1">
      <alignment horizontal="center" vertical="center"/>
    </xf>
    <xf numFmtId="0" fontId="22" fillId="15" borderId="0" xfId="4" applyFont="1" applyFill="1" applyAlignment="1">
      <alignment horizontal="left" vertical="top"/>
    </xf>
    <xf numFmtId="0" fontId="23" fillId="15" borderId="0" xfId="4" applyFont="1" applyFill="1" applyAlignment="1">
      <alignment horizontal="left" vertical="top"/>
    </xf>
    <xf numFmtId="0" fontId="24" fillId="12" borderId="13" xfId="0" applyFont="1" applyFill="1" applyBorder="1" applyAlignment="1">
      <alignment horizontal="center" vertical="center"/>
    </xf>
    <xf numFmtId="0" fontId="25" fillId="9" borderId="13" xfId="0" applyFont="1" applyFill="1" applyBorder="1" applyAlignment="1">
      <alignment horizontal="center" vertical="center" wrapText="1"/>
    </xf>
    <xf numFmtId="0" fontId="25" fillId="4" borderId="13" xfId="0" applyFont="1" applyFill="1" applyBorder="1" applyAlignment="1">
      <alignment horizontal="center" vertical="center" wrapText="1"/>
    </xf>
    <xf numFmtId="0" fontId="18" fillId="15" borderId="0" xfId="4" applyFont="1" applyFill="1" applyAlignment="1">
      <alignment horizontal="left" vertical="top"/>
    </xf>
    <xf numFmtId="0" fontId="25" fillId="8" borderId="13" xfId="0" applyFont="1" applyFill="1" applyBorder="1" applyAlignment="1">
      <alignment horizontal="center" vertical="center" wrapText="1"/>
    </xf>
    <xf numFmtId="0" fontId="17" fillId="0" borderId="5" xfId="7" applyFont="1" applyFill="1" applyBorder="1" applyAlignment="1">
      <alignment horizontal="center" vertical="center"/>
    </xf>
    <xf numFmtId="0" fontId="4" fillId="5" borderId="6" xfId="0" applyFont="1" applyFill="1" applyBorder="1" applyAlignment="1">
      <alignment horizontal="center" vertical="center" wrapText="1"/>
    </xf>
    <xf numFmtId="0" fontId="4" fillId="11" borderId="6" xfId="0" applyFont="1" applyFill="1" applyBorder="1" applyAlignment="1">
      <alignment horizontal="center" vertical="center" wrapText="1"/>
    </xf>
    <xf numFmtId="9" fontId="22" fillId="15" borderId="0" xfId="4" applyNumberFormat="1" applyFont="1" applyFill="1" applyAlignment="1">
      <alignment horizontal="left" vertical="top"/>
    </xf>
    <xf numFmtId="0" fontId="4" fillId="0" borderId="5" xfId="0" applyFont="1" applyBorder="1" applyAlignment="1">
      <alignment horizontal="justify" vertical="center" wrapText="1"/>
    </xf>
    <xf numFmtId="0" fontId="4" fillId="0" borderId="5" xfId="0" applyFont="1" applyBorder="1" applyAlignment="1">
      <alignment horizontal="center" vertical="center"/>
    </xf>
    <xf numFmtId="0" fontId="4" fillId="0" borderId="5" xfId="0" applyFont="1" applyBorder="1" applyAlignment="1">
      <alignment horizontal="justify" vertical="center"/>
    </xf>
    <xf numFmtId="0" fontId="2" fillId="0" borderId="0" xfId="0" applyFont="1" applyAlignment="1">
      <alignment horizontal="center" vertical="center"/>
    </xf>
    <xf numFmtId="0" fontId="3"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4" xfId="0" applyBorder="1" applyAlignment="1">
      <alignment horizontal="center" vertical="center" wrapText="1"/>
    </xf>
    <xf numFmtId="9" fontId="4" fillId="0" borderId="5" xfId="0" applyNumberFormat="1" applyFont="1" applyBorder="1" applyAlignment="1">
      <alignment horizontal="center" vertical="center"/>
    </xf>
    <xf numFmtId="9" fontId="4" fillId="0" borderId="11"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11" xfId="0" applyFont="1" applyBorder="1" applyAlignment="1">
      <alignment horizontal="justify" vertical="center"/>
    </xf>
    <xf numFmtId="0" fontId="19" fillId="12" borderId="5" xfId="4" applyFont="1" applyFill="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19" fillId="15" borderId="7" xfId="4" applyFont="1" applyFill="1" applyBorder="1" applyAlignment="1">
      <alignment horizontal="center" vertical="center" wrapText="1"/>
    </xf>
    <xf numFmtId="0" fontId="19" fillId="15" borderId="8" xfId="4" applyFont="1" applyFill="1" applyBorder="1" applyAlignment="1">
      <alignment horizontal="center" vertical="center" wrapText="1"/>
    </xf>
    <xf numFmtId="0" fontId="0" fillId="0" borderId="4" xfId="0" applyBorder="1" applyAlignment="1">
      <alignment horizontal="center" vertical="center" wrapText="1"/>
    </xf>
    <xf numFmtId="0" fontId="4" fillId="0" borderId="5" xfId="0" applyFont="1" applyBorder="1" applyAlignment="1">
      <alignment horizontal="center" vertical="center"/>
    </xf>
    <xf numFmtId="9" fontId="4" fillId="0" borderId="5" xfId="0" applyNumberFormat="1" applyFont="1" applyBorder="1" applyAlignment="1">
      <alignment horizontal="center" vertical="center"/>
    </xf>
    <xf numFmtId="0" fontId="4" fillId="0" borderId="5" xfId="0" applyFont="1" applyBorder="1" applyAlignment="1">
      <alignment horizontal="justify" vertical="center" wrapText="1"/>
    </xf>
    <xf numFmtId="0" fontId="4" fillId="0" borderId="5" xfId="0" applyFont="1" applyBorder="1" applyAlignment="1">
      <alignment horizontal="justify"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9" fontId="4" fillId="0" borderId="11" xfId="0" applyNumberFormat="1" applyFont="1" applyBorder="1" applyAlignment="1">
      <alignment horizontal="center" vertical="center"/>
    </xf>
    <xf numFmtId="0" fontId="4" fillId="0" borderId="11" xfId="0" applyFont="1" applyBorder="1" applyAlignment="1">
      <alignment horizontal="justify" vertical="center" wrapText="1"/>
    </xf>
    <xf numFmtId="0" fontId="4" fillId="0" borderId="11" xfId="0" applyFont="1" applyBorder="1" applyAlignment="1">
      <alignment horizontal="justify" vertical="center"/>
    </xf>
    <xf numFmtId="0" fontId="0" fillId="0" borderId="10" xfId="0" applyBorder="1" applyAlignment="1">
      <alignment horizontal="center" vertical="center" wrapText="1"/>
    </xf>
    <xf numFmtId="9" fontId="4" fillId="0" borderId="7" xfId="0" applyNumberFormat="1" applyFont="1" applyBorder="1" applyAlignment="1">
      <alignment horizontal="center" vertical="center"/>
    </xf>
    <xf numFmtId="9" fontId="4" fillId="0" borderId="8" xfId="0" applyNumberFormat="1" applyFont="1" applyBorder="1" applyAlignment="1">
      <alignment horizontal="center" vertical="center"/>
    </xf>
    <xf numFmtId="0" fontId="6" fillId="0" borderId="7"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7" xfId="0" applyFont="1" applyBorder="1" applyAlignment="1">
      <alignment horizontal="justify"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13" borderId="16"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41" fontId="4" fillId="0" borderId="7" xfId="2" applyFont="1" applyFill="1" applyBorder="1" applyAlignment="1">
      <alignment horizontal="center" vertical="center" wrapText="1"/>
    </xf>
    <xf numFmtId="41" fontId="4" fillId="0" borderId="8" xfId="2" applyFont="1" applyFill="1" applyBorder="1" applyAlignment="1">
      <alignment horizontal="center" vertical="center" wrapText="1"/>
    </xf>
    <xf numFmtId="9" fontId="4" fillId="0" borderId="7" xfId="3" applyFont="1" applyFill="1" applyBorder="1" applyAlignment="1">
      <alignment horizontal="center" vertical="center"/>
    </xf>
    <xf numFmtId="9" fontId="4" fillId="0" borderId="8" xfId="3" applyFont="1" applyFill="1" applyBorder="1" applyAlignment="1">
      <alignment horizontal="center" vertical="center"/>
    </xf>
    <xf numFmtId="0" fontId="4" fillId="0" borderId="16" xfId="0" applyFont="1" applyBorder="1" applyAlignment="1">
      <alignment horizontal="center" vertical="center" wrapTex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8" xfId="0" applyFont="1" applyFill="1" applyBorder="1" applyAlignment="1">
      <alignment horizontal="justify" vertical="center" wrapText="1"/>
    </xf>
    <xf numFmtId="165" fontId="4" fillId="0" borderId="7" xfId="0" applyNumberFormat="1" applyFont="1" applyBorder="1" applyAlignment="1">
      <alignment horizontal="center" vertical="center"/>
    </xf>
    <xf numFmtId="165" fontId="4" fillId="0" borderId="8" xfId="0" applyNumberFormat="1" applyFont="1" applyBorder="1" applyAlignment="1">
      <alignment horizontal="center" vertical="center"/>
    </xf>
    <xf numFmtId="0" fontId="4" fillId="5" borderId="8" xfId="0" applyFont="1" applyFill="1" applyBorder="1" applyAlignment="1">
      <alignment horizontal="justify" vertical="center"/>
    </xf>
    <xf numFmtId="0" fontId="4" fillId="0" borderId="7" xfId="2" applyNumberFormat="1" applyFont="1" applyFill="1" applyBorder="1" applyAlignment="1">
      <alignment horizontal="center" vertical="center"/>
    </xf>
    <xf numFmtId="0" fontId="4" fillId="0" borderId="8" xfId="2" applyNumberFormat="1" applyFont="1" applyFill="1" applyBorder="1" applyAlignment="1">
      <alignment horizontal="center" vertical="center"/>
    </xf>
    <xf numFmtId="0" fontId="4" fillId="4" borderId="8" xfId="0" applyFont="1" applyFill="1" applyBorder="1" applyAlignment="1">
      <alignment horizontal="justify" vertical="center" wrapText="1"/>
    </xf>
    <xf numFmtId="0" fontId="4" fillId="0" borderId="7"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9" fontId="4" fillId="0" borderId="7" xfId="3" applyFont="1" applyFill="1" applyBorder="1" applyAlignment="1">
      <alignment horizontal="center" vertical="center" wrapText="1"/>
    </xf>
    <xf numFmtId="9" fontId="4" fillId="0" borderId="8" xfId="3" applyFont="1" applyFill="1" applyBorder="1" applyAlignment="1">
      <alignment horizontal="center" vertical="center" wrapText="1"/>
    </xf>
    <xf numFmtId="0" fontId="4" fillId="0" borderId="9" xfId="0" applyFont="1" applyBorder="1" applyAlignment="1">
      <alignment horizontal="center" vertical="center" wrapText="1"/>
    </xf>
    <xf numFmtId="0" fontId="4" fillId="4" borderId="8" xfId="0" applyFont="1" applyFill="1" applyBorder="1" applyAlignment="1">
      <alignment horizontal="justify" vertical="center"/>
    </xf>
    <xf numFmtId="9" fontId="4" fillId="0" borderId="7" xfId="0" applyNumberFormat="1" applyFont="1" applyBorder="1" applyAlignment="1">
      <alignment horizontal="center" vertical="center" wrapText="1"/>
    </xf>
    <xf numFmtId="9" fontId="4" fillId="0" borderId="8" xfId="0" applyNumberFormat="1" applyFont="1" applyBorder="1" applyAlignment="1">
      <alignment horizontal="center" vertical="center" wrapText="1"/>
    </xf>
    <xf numFmtId="0" fontId="4" fillId="9" borderId="8" xfId="0" applyFont="1" applyFill="1" applyBorder="1" applyAlignment="1">
      <alignment horizontal="justify" vertical="center" wrapText="1"/>
    </xf>
    <xf numFmtId="0" fontId="3" fillId="2" borderId="5" xfId="0" applyFont="1" applyFill="1" applyBorder="1" applyAlignment="1">
      <alignment horizontal="center" vertical="center" wrapText="1"/>
    </xf>
    <xf numFmtId="0" fontId="6" fillId="0" borderId="7" xfId="4" applyFont="1" applyBorder="1" applyAlignment="1">
      <alignment horizontal="center" vertical="center" wrapText="1"/>
    </xf>
    <xf numFmtId="0" fontId="6" fillId="0" borderId="8" xfId="4" applyFont="1" applyBorder="1" applyAlignment="1">
      <alignment horizontal="center" vertical="center" wrapText="1"/>
    </xf>
    <xf numFmtId="0" fontId="2" fillId="0" borderId="0" xfId="0" applyFont="1" applyAlignment="1">
      <alignment horizontal="center" vertical="center"/>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0" borderId="7" xfId="2" applyNumberFormat="1" applyFont="1" applyFill="1" applyBorder="1" applyAlignment="1">
      <alignment horizontal="center" vertical="center" wrapText="1"/>
    </xf>
    <xf numFmtId="0" fontId="4" fillId="0" borderId="8" xfId="2" applyNumberFormat="1" applyFont="1" applyFill="1" applyBorder="1" applyAlignment="1">
      <alignment horizontal="center" vertical="center" wrapText="1"/>
    </xf>
    <xf numFmtId="0" fontId="6" fillId="0" borderId="8" xfId="0" applyFont="1" applyBorder="1" applyAlignment="1">
      <alignment horizontal="justify" vertical="center" wrapText="1"/>
    </xf>
    <xf numFmtId="0" fontId="4" fillId="6" borderId="15" xfId="0" applyFont="1" applyFill="1" applyBorder="1" applyAlignment="1">
      <alignment horizontal="center" vertical="center" wrapText="1"/>
    </xf>
    <xf numFmtId="0" fontId="4" fillId="6" borderId="17" xfId="0" applyFont="1" applyFill="1" applyBorder="1" applyAlignment="1">
      <alignment horizontal="center" vertical="center" wrapText="1"/>
    </xf>
    <xf numFmtId="41" fontId="4" fillId="0" borderId="5" xfId="6" applyFont="1" applyFill="1" applyBorder="1" applyAlignment="1">
      <alignment horizontal="justify"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9" fontId="18" fillId="0" borderId="5" xfId="4" applyNumberFormat="1" applyFont="1" applyFill="1" applyBorder="1" applyAlignment="1">
      <alignment horizontal="center" vertical="center"/>
    </xf>
    <xf numFmtId="9" fontId="17" fillId="0" borderId="5" xfId="4" applyNumberFormat="1"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justify" vertical="center"/>
    </xf>
  </cellXfs>
  <cellStyles count="8">
    <cellStyle name="Hipervínculo" xfId="7" builtinId="8"/>
    <cellStyle name="Millares" xfId="1" builtinId="3"/>
    <cellStyle name="Millares [0]" xfId="2" builtinId="6"/>
    <cellStyle name="Millares [0] 2" xfId="6" xr:uid="{00000000-0005-0000-0000-000002000000}"/>
    <cellStyle name="Normal" xfId="0" builtinId="0"/>
    <cellStyle name="Normal 2" xfId="4" xr:uid="{00000000-0005-0000-0000-000004000000}"/>
    <cellStyle name="Normal 3" xfId="5" xr:uid="{00000000-0005-0000-0000-000005000000}"/>
    <cellStyle name="Porcentaje" xfId="3" builtinId="5"/>
  </cellStyles>
  <dxfs count="8">
    <dxf>
      <fill>
        <patternFill>
          <bgColor rgb="FF00B050"/>
        </patternFill>
      </fill>
    </dxf>
    <dxf>
      <fill>
        <patternFill>
          <bgColor rgb="FF92D050"/>
        </patternFill>
      </fill>
    </dxf>
    <dxf>
      <fill>
        <patternFill>
          <bgColor theme="5" tint="-0.24994659260841701"/>
        </patternFill>
      </fill>
    </dxf>
    <dxf>
      <fill>
        <patternFill>
          <bgColor rgb="FFFF0000"/>
        </patternFill>
      </fill>
    </dxf>
    <dxf>
      <fill>
        <patternFill>
          <bgColor rgb="FFFFC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customXml" Target="../ink/ink6.xml"/><Relationship Id="rId3" Type="http://schemas.openxmlformats.org/officeDocument/2006/relationships/image" Target="../media/image2.emf"/><Relationship Id="rId7" Type="http://schemas.openxmlformats.org/officeDocument/2006/relationships/customXml" Target="../ink/ink5.xml"/><Relationship Id="rId1" Type="http://schemas.openxmlformats.org/officeDocument/2006/relationships/customXml" Target="../ink/ink1.xml"/><Relationship Id="rId6" Type="http://schemas.openxmlformats.org/officeDocument/2006/relationships/customXml" Target="../ink/ink4.xml"/><Relationship Id="rId5" Type="http://schemas.openxmlformats.org/officeDocument/2006/relationships/customXml" Target="../ink/ink3.xml"/><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editAs="oneCell">
    <xdr:from>
      <xdr:col>8</xdr:col>
      <xdr:colOff>151980</xdr:colOff>
      <xdr:row>4</xdr:row>
      <xdr:rowOff>0</xdr:rowOff>
    </xdr:from>
    <xdr:to>
      <xdr:col>8</xdr:col>
      <xdr:colOff>152340</xdr:colOff>
      <xdr:row>4</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3" name="Entrada de lápiz 7">
              <a:extLst>
                <a:ext uri="{FF2B5EF4-FFF2-40B4-BE49-F238E27FC236}">
                  <a16:creationId xmlns:a16="http://schemas.microsoft.com/office/drawing/2014/main" id="{14BF18D3-FE1A-47DB-A040-C9CD4F0423D0}"/>
                </a:ext>
              </a:extLst>
            </xdr14:cNvPr>
            <xdr14:cNvContentPartPr/>
          </xdr14:nvContentPartPr>
          <xdr14:nvPr macro=""/>
          <xdr14:xfrm>
            <a:off x="16223830" y="10810625"/>
            <a:ext cx="360" cy="360"/>
          </xdr14:xfrm>
        </xdr:contentPart>
      </mc:Choice>
      <mc:Fallback xmlns="">
        <xdr:pic>
          <xdr:nvPicPr>
            <xdr:cNvPr id="3" name="Entrada de lápiz 7">
              <a:extLst>
                <a:ext uri="{FF2B5EF4-FFF2-40B4-BE49-F238E27FC236}">
                  <a16:creationId xmlns:a16="http://schemas.microsoft.com/office/drawing/2014/main" id="{761E0444-1527-4741-84DC-277B0093E440}"/>
                </a:ext>
              </a:extLst>
            </xdr:cNvPr>
            <xdr:cNvPicPr/>
          </xdr:nvPicPr>
          <xdr:blipFill>
            <a:blip xmlns:r="http://schemas.openxmlformats.org/officeDocument/2006/relationships" r:embed="rId3"/>
            <a:stretch>
              <a:fillRect/>
            </a:stretch>
          </xdr:blipFill>
          <xdr:spPr>
            <a:xfrm>
              <a:off x="16214830" y="10801625"/>
              <a:ext cx="18000" cy="18000"/>
            </a:xfrm>
            <a:prstGeom prst="rect">
              <a:avLst/>
            </a:prstGeom>
          </xdr:spPr>
        </xdr:pic>
      </mc:Fallback>
    </mc:AlternateContent>
    <xdr:clientData/>
  </xdr:twoCellAnchor>
  <xdr:twoCellAnchor editAs="oneCell">
    <xdr:from>
      <xdr:col>8</xdr:col>
      <xdr:colOff>151980</xdr:colOff>
      <xdr:row>4</xdr:row>
      <xdr:rowOff>0</xdr:rowOff>
    </xdr:from>
    <xdr:to>
      <xdr:col>8</xdr:col>
      <xdr:colOff>152340</xdr:colOff>
      <xdr:row>4</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Entrada de lápiz 7">
              <a:extLst>
                <a:ext uri="{FF2B5EF4-FFF2-40B4-BE49-F238E27FC236}">
                  <a16:creationId xmlns:a16="http://schemas.microsoft.com/office/drawing/2014/main" id="{0DE184F1-390E-4E1E-AD48-F723B1878096}"/>
                </a:ext>
              </a:extLst>
            </xdr14:cNvPr>
            <xdr14:cNvContentPartPr/>
          </xdr14:nvContentPartPr>
          <xdr14:nvPr macro=""/>
          <xdr14:xfrm>
            <a:off x="16223830" y="10810625"/>
            <a:ext cx="360" cy="360"/>
          </xdr14:xfrm>
        </xdr:contentPart>
      </mc:Choice>
      <mc:Fallback xmlns="">
        <xdr:pic>
          <xdr:nvPicPr>
            <xdr:cNvPr id="4" name="Entrada de lápiz 7">
              <a:extLst>
                <a:ext uri="{FF2B5EF4-FFF2-40B4-BE49-F238E27FC236}">
                  <a16:creationId xmlns:a16="http://schemas.microsoft.com/office/drawing/2014/main" id="{26ED4BE2-78A0-4230-8DB2-3B017FD6C646}"/>
                </a:ext>
              </a:extLst>
            </xdr:cNvPr>
            <xdr:cNvPicPr/>
          </xdr:nvPicPr>
          <xdr:blipFill>
            <a:blip xmlns:r="http://schemas.openxmlformats.org/officeDocument/2006/relationships" r:embed="rId3"/>
            <a:stretch>
              <a:fillRect/>
            </a:stretch>
          </xdr:blipFill>
          <xdr:spPr>
            <a:xfrm>
              <a:off x="16214830" y="10801625"/>
              <a:ext cx="18000" cy="18000"/>
            </a:xfrm>
            <a:prstGeom prst="rect">
              <a:avLst/>
            </a:prstGeom>
          </xdr:spPr>
        </xdr:pic>
      </mc:Fallback>
    </mc:AlternateContent>
    <xdr:clientData/>
  </xdr:twoCellAnchor>
  <xdr:twoCellAnchor editAs="oneCell">
    <xdr:from>
      <xdr:col>8</xdr:col>
      <xdr:colOff>151980</xdr:colOff>
      <xdr:row>4</xdr:row>
      <xdr:rowOff>0</xdr:rowOff>
    </xdr:from>
    <xdr:to>
      <xdr:col>8</xdr:col>
      <xdr:colOff>152340</xdr:colOff>
      <xdr:row>4</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Entrada de lápiz 7">
              <a:extLst>
                <a:ext uri="{FF2B5EF4-FFF2-40B4-BE49-F238E27FC236}">
                  <a16:creationId xmlns:a16="http://schemas.microsoft.com/office/drawing/2014/main" id="{5996536C-6728-40DE-B0EB-A997B8062C32}"/>
                </a:ext>
              </a:extLst>
            </xdr14:cNvPr>
            <xdr14:cNvContentPartPr/>
          </xdr14:nvContentPartPr>
          <xdr14:nvPr macro=""/>
          <xdr14:xfrm>
            <a:off x="16223830" y="10810625"/>
            <a:ext cx="360" cy="360"/>
          </xdr14:xfrm>
        </xdr:contentPart>
      </mc:Choice>
      <mc:Fallback xmlns="">
        <xdr:pic>
          <xdr:nvPicPr>
            <xdr:cNvPr id="5" name="Entrada de lápiz 7">
              <a:extLst>
                <a:ext uri="{FF2B5EF4-FFF2-40B4-BE49-F238E27FC236}">
                  <a16:creationId xmlns:a16="http://schemas.microsoft.com/office/drawing/2014/main" id="{7C7B96FE-BF53-4CD8-8C2B-0FAA39D25665}"/>
                </a:ext>
              </a:extLst>
            </xdr:cNvPr>
            <xdr:cNvPicPr/>
          </xdr:nvPicPr>
          <xdr:blipFill>
            <a:blip xmlns:r="http://schemas.openxmlformats.org/officeDocument/2006/relationships" r:embed="rId3"/>
            <a:stretch>
              <a:fillRect/>
            </a:stretch>
          </xdr:blipFill>
          <xdr:spPr>
            <a:xfrm>
              <a:off x="16214830" y="10801625"/>
              <a:ext cx="18000" cy="18000"/>
            </a:xfrm>
            <a:prstGeom prst="rect">
              <a:avLst/>
            </a:prstGeom>
          </xdr:spPr>
        </xdr:pic>
      </mc:Fallback>
    </mc:AlternateContent>
    <xdr:clientData/>
  </xdr:twoCellAnchor>
  <xdr:twoCellAnchor editAs="oneCell">
    <xdr:from>
      <xdr:col>8</xdr:col>
      <xdr:colOff>151980</xdr:colOff>
      <xdr:row>4</xdr:row>
      <xdr:rowOff>0</xdr:rowOff>
    </xdr:from>
    <xdr:to>
      <xdr:col>8</xdr:col>
      <xdr:colOff>152340</xdr:colOff>
      <xdr:row>4</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Entrada de lápiz 7">
              <a:extLst>
                <a:ext uri="{FF2B5EF4-FFF2-40B4-BE49-F238E27FC236}">
                  <a16:creationId xmlns:a16="http://schemas.microsoft.com/office/drawing/2014/main" id="{D06886B7-01F3-422F-AF95-F22750EBF750}"/>
                </a:ext>
              </a:extLst>
            </xdr14:cNvPr>
            <xdr14:cNvContentPartPr/>
          </xdr14:nvContentPartPr>
          <xdr14:nvPr macro=""/>
          <xdr14:xfrm>
            <a:off x="16223830" y="10810625"/>
            <a:ext cx="360" cy="360"/>
          </xdr14:xfrm>
        </xdr:contentPart>
      </mc:Choice>
      <mc:Fallback xmlns="">
        <xdr:pic>
          <xdr:nvPicPr>
            <xdr:cNvPr id="6" name="Entrada de lápiz 7">
              <a:extLst>
                <a:ext uri="{FF2B5EF4-FFF2-40B4-BE49-F238E27FC236}">
                  <a16:creationId xmlns:a16="http://schemas.microsoft.com/office/drawing/2014/main" id="{58D14EDB-94D2-435A-9DBA-2D948C5A24E8}"/>
                </a:ext>
              </a:extLst>
            </xdr:cNvPr>
            <xdr:cNvPicPr/>
          </xdr:nvPicPr>
          <xdr:blipFill>
            <a:blip xmlns:r="http://schemas.openxmlformats.org/officeDocument/2006/relationships" r:embed="rId3"/>
            <a:stretch>
              <a:fillRect/>
            </a:stretch>
          </xdr:blipFill>
          <xdr:spPr>
            <a:xfrm>
              <a:off x="16214830" y="10801625"/>
              <a:ext cx="18000" cy="18000"/>
            </a:xfrm>
            <a:prstGeom prst="rect">
              <a:avLst/>
            </a:prstGeom>
          </xdr:spPr>
        </xdr:pic>
      </mc:Fallback>
    </mc:AlternateContent>
    <xdr:clientData/>
  </xdr:twoCellAnchor>
  <xdr:twoCellAnchor editAs="oneCell">
    <xdr:from>
      <xdr:col>10</xdr:col>
      <xdr:colOff>151980</xdr:colOff>
      <xdr:row>4</xdr:row>
      <xdr:rowOff>0</xdr:rowOff>
    </xdr:from>
    <xdr:to>
      <xdr:col>10</xdr:col>
      <xdr:colOff>152340</xdr:colOff>
      <xdr:row>4</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Entrada de lápiz 7">
              <a:extLst>
                <a:ext uri="{FF2B5EF4-FFF2-40B4-BE49-F238E27FC236}">
                  <a16:creationId xmlns:a16="http://schemas.microsoft.com/office/drawing/2014/main" id="{3E38BF4F-32EF-45B2-83F4-1A863EF36005}"/>
                </a:ext>
              </a:extLst>
            </xdr14:cNvPr>
            <xdr14:cNvContentPartPr/>
          </xdr14:nvContentPartPr>
          <xdr14:nvPr macro=""/>
          <xdr14:xfrm>
            <a:off x="16223830" y="10810625"/>
            <a:ext cx="360" cy="360"/>
          </xdr14:xfrm>
        </xdr:contentPart>
      </mc:Choice>
      <mc:Fallback xmlns="">
        <xdr:pic>
          <xdr:nvPicPr>
            <xdr:cNvPr id="7" name="Entrada de lápiz 7">
              <a:extLst>
                <a:ext uri="{FF2B5EF4-FFF2-40B4-BE49-F238E27FC236}">
                  <a16:creationId xmlns:a16="http://schemas.microsoft.com/office/drawing/2014/main" id="{C658B467-666A-4736-9810-7CBEB917513F}"/>
                </a:ext>
              </a:extLst>
            </xdr:cNvPr>
            <xdr:cNvPicPr/>
          </xdr:nvPicPr>
          <xdr:blipFill>
            <a:blip xmlns:r="http://schemas.openxmlformats.org/officeDocument/2006/relationships" r:embed="rId3"/>
            <a:stretch>
              <a:fillRect/>
            </a:stretch>
          </xdr:blipFill>
          <xdr:spPr>
            <a:xfrm>
              <a:off x="16214830" y="10801625"/>
              <a:ext cx="18000" cy="18000"/>
            </a:xfrm>
            <a:prstGeom prst="rect">
              <a:avLst/>
            </a:prstGeom>
          </xdr:spPr>
        </xdr:pic>
      </mc:Fallback>
    </mc:AlternateContent>
    <xdr:clientData/>
  </xdr:twoCellAnchor>
  <xdr:twoCellAnchor editAs="oneCell">
    <xdr:from>
      <xdr:col>10</xdr:col>
      <xdr:colOff>151980</xdr:colOff>
      <xdr:row>4</xdr:row>
      <xdr:rowOff>0</xdr:rowOff>
    </xdr:from>
    <xdr:to>
      <xdr:col>10</xdr:col>
      <xdr:colOff>152340</xdr:colOff>
      <xdr:row>4</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8" name="Entrada de lápiz 7">
              <a:extLst>
                <a:ext uri="{FF2B5EF4-FFF2-40B4-BE49-F238E27FC236}">
                  <a16:creationId xmlns:a16="http://schemas.microsoft.com/office/drawing/2014/main" id="{7C87F732-703A-4325-A00C-ED24A54C6CE9}"/>
                </a:ext>
              </a:extLst>
            </xdr14:cNvPr>
            <xdr14:cNvContentPartPr/>
          </xdr14:nvContentPartPr>
          <xdr14:nvPr macro=""/>
          <xdr14:xfrm>
            <a:off x="16223830" y="10810625"/>
            <a:ext cx="360" cy="360"/>
          </xdr14:xfrm>
        </xdr:contentPart>
      </mc:Choice>
      <mc:Fallback xmlns="">
        <xdr:pic>
          <xdr:nvPicPr>
            <xdr:cNvPr id="8" name="Entrada de lápiz 7">
              <a:extLst>
                <a:ext uri="{FF2B5EF4-FFF2-40B4-BE49-F238E27FC236}">
                  <a16:creationId xmlns:a16="http://schemas.microsoft.com/office/drawing/2014/main" id="{5DB7E38E-706D-42EC-BDFF-B3012CD454BD}"/>
                </a:ext>
              </a:extLst>
            </xdr:cNvPr>
            <xdr:cNvPicPr/>
          </xdr:nvPicPr>
          <xdr:blipFill>
            <a:blip xmlns:r="http://schemas.openxmlformats.org/officeDocument/2006/relationships" r:embed="rId3"/>
            <a:stretch>
              <a:fillRect/>
            </a:stretch>
          </xdr:blipFill>
          <xdr:spPr>
            <a:xfrm>
              <a:off x="16214830" y="10801625"/>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2-16T22:38:47.422"/>
    </inkml:context>
    <inkml:brush xml:id="br0">
      <inkml:brushProperty name="width" value="0.05" units="cm"/>
      <inkml:brushProperty name="height" value="0.05" units="cm"/>
    </inkml:brush>
  </inkml:definitions>
  <inkml:trace contextRef="#ctx0" brushRef="#br0">1 1 24575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2-16T22:38:47.423"/>
    </inkml:context>
    <inkml:brush xml:id="br0">
      <inkml:brushProperty name="width" value="0.05" units="cm"/>
      <inkml:brushProperty name="height" value="0.05" units="cm"/>
    </inkml:brush>
  </inkml:definitions>
  <inkml:trace contextRef="#ctx0" brushRef="#br0">1 1 24575</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2-16T22:38:47.424"/>
    </inkml:context>
    <inkml:brush xml:id="br0">
      <inkml:brushProperty name="width" value="0.05" units="cm"/>
      <inkml:brushProperty name="height" value="0.05" units="cm"/>
    </inkml:brush>
  </inkml:definitions>
  <inkml:trace contextRef="#ctx0" brushRef="#br0">1 1 24575</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2-16T22:38:47.425"/>
    </inkml:context>
    <inkml:brush xml:id="br0">
      <inkml:brushProperty name="width" value="0.05" units="cm"/>
      <inkml:brushProperty name="height" value="0.05" units="cm"/>
    </inkml:brush>
  </inkml:definitions>
  <inkml:trace contextRef="#ctx0" brushRef="#br0">1 1 24575</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2-16T22:38:47.426"/>
    </inkml:context>
    <inkml:brush xml:id="br0">
      <inkml:brushProperty name="width" value="0.05" units="cm"/>
      <inkml:brushProperty name="height" value="0.05" units="cm"/>
    </inkml:brush>
  </inkml:definitions>
  <inkml:trace contextRef="#ctx0" brushRef="#br0">1 1 24575</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2-16T22:38:47.427"/>
    </inkml:context>
    <inkml:brush xml:id="br0">
      <inkml:brushProperty name="width" value="0.05" units="cm"/>
      <inkml:brushProperty name="height" value="0.05" units="cm"/>
    </inkml:brush>
  </inkml:definitions>
  <inkml:trace contextRef="#ctx0" brushRef="#br0">1 1 24575</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12A1-9CD6-422E-B570-233FD9976606}">
  <dimension ref="A1:E30"/>
  <sheetViews>
    <sheetView workbookViewId="0">
      <selection activeCell="B1" sqref="B1:E1"/>
    </sheetView>
  </sheetViews>
  <sheetFormatPr baseColWidth="10" defaultColWidth="0" defaultRowHeight="15" x14ac:dyDescent="0.25"/>
  <cols>
    <col min="1" max="1" width="5.5703125" customWidth="1"/>
    <col min="2" max="2" width="30.85546875" customWidth="1"/>
    <col min="3" max="3" width="24.85546875" customWidth="1"/>
    <col min="4" max="4" width="21.28515625" customWidth="1"/>
    <col min="5" max="5" width="26.85546875" customWidth="1"/>
    <col min="6" max="16384" width="11.42578125" hidden="1"/>
  </cols>
  <sheetData>
    <row r="1" spans="1:5" ht="48" customHeight="1" x14ac:dyDescent="0.25">
      <c r="B1" s="81" t="s">
        <v>883</v>
      </c>
      <c r="C1" s="81"/>
      <c r="D1" s="82"/>
      <c r="E1" s="82"/>
    </row>
    <row r="2" spans="1:5" x14ac:dyDescent="0.25">
      <c r="A2" s="80" t="s">
        <v>646</v>
      </c>
      <c r="B2" s="80" t="s">
        <v>615</v>
      </c>
      <c r="C2" s="80" t="s">
        <v>648</v>
      </c>
      <c r="D2" s="83" t="s">
        <v>616</v>
      </c>
      <c r="E2" s="83" t="s">
        <v>617</v>
      </c>
    </row>
    <row r="3" spans="1:5" x14ac:dyDescent="0.25">
      <c r="A3" s="80"/>
      <c r="B3" s="80"/>
      <c r="C3" s="80"/>
      <c r="D3" s="84"/>
      <c r="E3" s="84"/>
    </row>
    <row r="4" spans="1:5" ht="25.5" x14ac:dyDescent="0.25">
      <c r="A4" s="5">
        <v>1</v>
      </c>
      <c r="B4" s="51" t="s">
        <v>290</v>
      </c>
      <c r="C4" s="64">
        <v>4</v>
      </c>
      <c r="D4" s="162">
        <v>1</v>
      </c>
      <c r="E4" s="52" t="str">
        <f>+IF(AND(D4&gt;=0,D4&lt;=0.59),"NO SATISFACTORIO",IF(AND(D4&gt;=0.6,D4&lt;=0.79),"SATISFACTORIO","SOBRESALIENTE"))</f>
        <v>SOBRESALIENTE</v>
      </c>
    </row>
    <row r="5" spans="1:5" x14ac:dyDescent="0.25">
      <c r="A5" s="5">
        <v>2</v>
      </c>
      <c r="B5" s="53" t="s">
        <v>618</v>
      </c>
      <c r="C5" s="64">
        <v>9</v>
      </c>
      <c r="D5" s="162">
        <v>1</v>
      </c>
      <c r="E5" s="52" t="str">
        <f t="shared" ref="E5:E25" si="0">+IF(AND(D5&gt;=0,D5&lt;=0.59),"NO SATISFACTORIO",IF(AND(D5&gt;=0.6,D5&lt;=0.79),"SATISFACTORIO","SOBRESALIENTE"))</f>
        <v>SOBRESALIENTE</v>
      </c>
    </row>
    <row r="6" spans="1:5" ht="25.5" x14ac:dyDescent="0.25">
      <c r="A6" s="5">
        <v>3</v>
      </c>
      <c r="B6" s="53" t="s">
        <v>619</v>
      </c>
      <c r="C6" s="64">
        <v>5</v>
      </c>
      <c r="D6" s="162">
        <v>1</v>
      </c>
      <c r="E6" s="52" t="str">
        <f t="shared" si="0"/>
        <v>SOBRESALIENTE</v>
      </c>
    </row>
    <row r="7" spans="1:5" ht="38.25" x14ac:dyDescent="0.25">
      <c r="A7" s="5">
        <v>4</v>
      </c>
      <c r="B7" s="53" t="s">
        <v>620</v>
      </c>
      <c r="C7" s="64">
        <v>2</v>
      </c>
      <c r="D7" s="162">
        <v>1</v>
      </c>
      <c r="E7" s="52" t="str">
        <f t="shared" si="0"/>
        <v>SOBRESALIENTE</v>
      </c>
    </row>
    <row r="8" spans="1:5" ht="51" x14ac:dyDescent="0.25">
      <c r="A8" s="5">
        <v>5</v>
      </c>
      <c r="B8" s="53" t="s">
        <v>621</v>
      </c>
      <c r="C8" s="64">
        <v>4</v>
      </c>
      <c r="D8" s="162">
        <v>1</v>
      </c>
      <c r="E8" s="52" t="str">
        <f t="shared" si="0"/>
        <v>SOBRESALIENTE</v>
      </c>
    </row>
    <row r="9" spans="1:5" ht="38.25" x14ac:dyDescent="0.25">
      <c r="A9" s="5">
        <v>6</v>
      </c>
      <c r="B9" s="53" t="s">
        <v>622</v>
      </c>
      <c r="C9" s="64">
        <v>9</v>
      </c>
      <c r="D9" s="163">
        <v>0.99</v>
      </c>
      <c r="E9" s="52" t="str">
        <f t="shared" si="0"/>
        <v>SOBRESALIENTE</v>
      </c>
    </row>
    <row r="10" spans="1:5" ht="51" x14ac:dyDescent="0.25">
      <c r="A10" s="5">
        <v>7</v>
      </c>
      <c r="B10" s="53" t="s">
        <v>623</v>
      </c>
      <c r="C10" s="64">
        <v>13</v>
      </c>
      <c r="D10" s="162">
        <v>0.92</v>
      </c>
      <c r="E10" s="52" t="str">
        <f t="shared" si="0"/>
        <v>SOBRESALIENTE</v>
      </c>
    </row>
    <row r="11" spans="1:5" ht="63.75" x14ac:dyDescent="0.25">
      <c r="A11" s="5">
        <v>8</v>
      </c>
      <c r="B11" s="53" t="s">
        <v>624</v>
      </c>
      <c r="C11" s="64">
        <v>6</v>
      </c>
      <c r="D11" s="162">
        <v>0.99</v>
      </c>
      <c r="E11" s="52" t="str">
        <f t="shared" si="0"/>
        <v>SOBRESALIENTE</v>
      </c>
    </row>
    <row r="12" spans="1:5" ht="38.25" x14ac:dyDescent="0.25">
      <c r="A12" s="5">
        <v>9</v>
      </c>
      <c r="B12" s="53" t="s">
        <v>625</v>
      </c>
      <c r="C12" s="64">
        <v>3</v>
      </c>
      <c r="D12" s="162">
        <v>1</v>
      </c>
      <c r="E12" s="52" t="str">
        <f t="shared" si="0"/>
        <v>SOBRESALIENTE</v>
      </c>
    </row>
    <row r="13" spans="1:5" ht="38.25" x14ac:dyDescent="0.25">
      <c r="A13" s="5">
        <v>10</v>
      </c>
      <c r="B13" s="53" t="s">
        <v>626</v>
      </c>
      <c r="C13" s="64">
        <v>3</v>
      </c>
      <c r="D13" s="162">
        <v>0.72</v>
      </c>
      <c r="E13" s="52" t="str">
        <f t="shared" si="0"/>
        <v>SATISFACTORIO</v>
      </c>
    </row>
    <row r="14" spans="1:5" ht="51" x14ac:dyDescent="0.25">
      <c r="A14" s="5">
        <v>11</v>
      </c>
      <c r="B14" s="53" t="s">
        <v>627</v>
      </c>
      <c r="C14" s="64">
        <v>8</v>
      </c>
      <c r="D14" s="162">
        <v>1</v>
      </c>
      <c r="E14" s="52" t="str">
        <f t="shared" si="0"/>
        <v>SOBRESALIENTE</v>
      </c>
    </row>
    <row r="15" spans="1:5" ht="25.5" x14ac:dyDescent="0.25">
      <c r="A15" s="5">
        <v>12</v>
      </c>
      <c r="B15" s="53" t="s">
        <v>628</v>
      </c>
      <c r="C15" s="64">
        <v>2</v>
      </c>
      <c r="D15" s="162">
        <v>1</v>
      </c>
      <c r="E15" s="52" t="str">
        <f t="shared" si="0"/>
        <v>SOBRESALIENTE</v>
      </c>
    </row>
    <row r="16" spans="1:5" ht="25.5" x14ac:dyDescent="0.25">
      <c r="A16" s="5">
        <v>13</v>
      </c>
      <c r="B16" s="53" t="s">
        <v>629</v>
      </c>
      <c r="C16" s="64">
        <v>11</v>
      </c>
      <c r="D16" s="162">
        <v>1</v>
      </c>
      <c r="E16" s="52" t="str">
        <f t="shared" si="0"/>
        <v>SOBRESALIENTE</v>
      </c>
    </row>
    <row r="17" spans="1:5" ht="25.5" x14ac:dyDescent="0.25">
      <c r="A17" s="5">
        <v>14</v>
      </c>
      <c r="B17" s="53" t="s">
        <v>630</v>
      </c>
      <c r="C17" s="64">
        <v>3</v>
      </c>
      <c r="D17" s="162">
        <v>1</v>
      </c>
      <c r="E17" s="52" t="str">
        <f t="shared" si="0"/>
        <v>SOBRESALIENTE</v>
      </c>
    </row>
    <row r="18" spans="1:5" ht="25.5" x14ac:dyDescent="0.25">
      <c r="A18" s="5">
        <v>15</v>
      </c>
      <c r="B18" s="53" t="s">
        <v>631</v>
      </c>
      <c r="C18" s="64">
        <v>8</v>
      </c>
      <c r="D18" s="162">
        <v>0.87</v>
      </c>
      <c r="E18" s="52" t="str">
        <f t="shared" si="0"/>
        <v>SOBRESALIENTE</v>
      </c>
    </row>
    <row r="19" spans="1:5" ht="25.5" x14ac:dyDescent="0.25">
      <c r="A19" s="5">
        <v>16</v>
      </c>
      <c r="B19" s="53" t="s">
        <v>632</v>
      </c>
      <c r="C19" s="64">
        <v>3</v>
      </c>
      <c r="D19" s="162">
        <v>0.64</v>
      </c>
      <c r="E19" s="52" t="str">
        <f t="shared" si="0"/>
        <v>SATISFACTORIO</v>
      </c>
    </row>
    <row r="20" spans="1:5" ht="25.5" x14ac:dyDescent="0.25">
      <c r="A20" s="5">
        <v>17</v>
      </c>
      <c r="B20" s="53" t="s">
        <v>633</v>
      </c>
      <c r="C20" s="64">
        <v>4</v>
      </c>
      <c r="D20" s="162">
        <v>1</v>
      </c>
      <c r="E20" s="52" t="str">
        <f t="shared" si="0"/>
        <v>SOBRESALIENTE</v>
      </c>
    </row>
    <row r="21" spans="1:5" ht="25.5" x14ac:dyDescent="0.25">
      <c r="A21" s="5">
        <v>18</v>
      </c>
      <c r="B21" s="53" t="s">
        <v>634</v>
      </c>
      <c r="C21" s="64">
        <v>5</v>
      </c>
      <c r="D21" s="162">
        <v>0.93</v>
      </c>
      <c r="E21" s="52" t="str">
        <f t="shared" si="0"/>
        <v>SOBRESALIENTE</v>
      </c>
    </row>
    <row r="22" spans="1:5" ht="25.5" x14ac:dyDescent="0.25">
      <c r="A22" s="5">
        <v>19</v>
      </c>
      <c r="B22" s="53" t="s">
        <v>635</v>
      </c>
      <c r="C22" s="64">
        <v>8</v>
      </c>
      <c r="D22" s="162">
        <v>0.73</v>
      </c>
      <c r="E22" s="52" t="str">
        <f t="shared" si="0"/>
        <v>SATISFACTORIO</v>
      </c>
    </row>
    <row r="23" spans="1:5" ht="25.5" x14ac:dyDescent="0.25">
      <c r="A23" s="5">
        <v>20</v>
      </c>
      <c r="B23" s="53" t="s">
        <v>636</v>
      </c>
      <c r="C23" s="64">
        <v>4</v>
      </c>
      <c r="D23" s="162">
        <v>0.93</v>
      </c>
      <c r="E23" s="52" t="str">
        <f t="shared" si="0"/>
        <v>SOBRESALIENTE</v>
      </c>
    </row>
    <row r="24" spans="1:5" ht="25.5" x14ac:dyDescent="0.25">
      <c r="A24" s="5">
        <v>21</v>
      </c>
      <c r="B24" s="51" t="s">
        <v>637</v>
      </c>
      <c r="C24" s="64">
        <v>7</v>
      </c>
      <c r="D24" s="162">
        <v>1</v>
      </c>
      <c r="E24" s="52" t="str">
        <f t="shared" si="0"/>
        <v>SOBRESALIENTE</v>
      </c>
    </row>
    <row r="25" spans="1:5" ht="25.5" x14ac:dyDescent="0.25">
      <c r="A25" s="5">
        <v>22</v>
      </c>
      <c r="B25" s="51" t="s">
        <v>647</v>
      </c>
      <c r="C25" s="64">
        <v>4</v>
      </c>
      <c r="D25" s="162">
        <v>1</v>
      </c>
      <c r="E25" s="52" t="str">
        <f t="shared" si="0"/>
        <v>SOBRESALIENTE</v>
      </c>
    </row>
    <row r="26" spans="1:5" x14ac:dyDescent="0.25">
      <c r="B26" s="54" t="s">
        <v>638</v>
      </c>
      <c r="C26" s="55">
        <f>SUM(C4:C25)</f>
        <v>125</v>
      </c>
      <c r="D26" s="56">
        <f>+AVERAGE(D4:D25)</f>
        <v>0.94181818181818189</v>
      </c>
      <c r="E26" s="52" t="str">
        <f>+IF(AND(D26&gt;=0,D26&lt;=0.59),"NO SATISFACTORIO",IF(AND(D26&gt;=0.6,D26&lt;=0.79),"SATISFACTORIO","SOBRESALIENTE"))</f>
        <v>SOBRESALIENTE</v>
      </c>
    </row>
    <row r="27" spans="1:5" x14ac:dyDescent="0.25">
      <c r="B27" s="57" t="s">
        <v>24</v>
      </c>
      <c r="C27" s="57"/>
      <c r="D27" s="67"/>
      <c r="E27" s="57"/>
    </row>
    <row r="28" spans="1:5" x14ac:dyDescent="0.25">
      <c r="B28" s="58"/>
      <c r="C28" s="58"/>
      <c r="D28" s="59" t="s">
        <v>639</v>
      </c>
      <c r="E28" s="60" t="s">
        <v>640</v>
      </c>
    </row>
    <row r="29" spans="1:5" x14ac:dyDescent="0.25">
      <c r="B29" s="58"/>
      <c r="C29" s="58"/>
      <c r="D29" s="59" t="s">
        <v>641</v>
      </c>
      <c r="E29" s="61" t="s">
        <v>642</v>
      </c>
    </row>
    <row r="30" spans="1:5" x14ac:dyDescent="0.25">
      <c r="B30" s="62"/>
      <c r="C30" s="62"/>
      <c r="D30" s="59" t="s">
        <v>643</v>
      </c>
      <c r="E30" s="63" t="s">
        <v>644</v>
      </c>
    </row>
  </sheetData>
  <autoFilter ref="A3:E30" xr:uid="{B94812A1-9CD6-422E-B570-233FD9976606}"/>
  <mergeCells count="6">
    <mergeCell ref="A2:A3"/>
    <mergeCell ref="B1:E1"/>
    <mergeCell ref="B2:B3"/>
    <mergeCell ref="C2:C3"/>
    <mergeCell ref="D2:D3"/>
    <mergeCell ref="E2:E3"/>
  </mergeCells>
  <conditionalFormatting sqref="E4:E26">
    <cfRule type="cellIs" dxfId="7" priority="1" operator="equal">
      <formula>"NO SATISFACTORIO"</formula>
    </cfRule>
    <cfRule type="cellIs" dxfId="6" priority="2" operator="equal">
      <formula>"SATISFACTORIO"</formula>
    </cfRule>
    <cfRule type="cellIs" dxfId="5" priority="3" operator="equal">
      <formula>"SOBRESALIENTE"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152"/>
  <sheetViews>
    <sheetView tabSelected="1" topLeftCell="A2" zoomScale="50" zoomScaleNormal="50" zoomScaleSheetLayoutView="50" workbookViewId="0">
      <pane ySplit="4" topLeftCell="A8" activePane="bottomLeft" state="frozen"/>
      <selection activeCell="A2" sqref="A2"/>
      <selection pane="bottomLeft" activeCell="A8" sqref="A8:A9"/>
    </sheetView>
  </sheetViews>
  <sheetFormatPr baseColWidth="10" defaultColWidth="0" defaultRowHeight="15" zeroHeight="1" x14ac:dyDescent="0.25"/>
  <cols>
    <col min="1" max="1" width="22" style="164" customWidth="1"/>
    <col min="2" max="2" width="18" style="165" customWidth="1"/>
    <col min="3" max="3" width="24.28515625" style="165" customWidth="1"/>
    <col min="4" max="4" width="8.85546875" style="165" customWidth="1"/>
    <col min="5" max="5" width="23.28515625" style="165" customWidth="1"/>
    <col min="6" max="6" width="22.140625" style="165" customWidth="1"/>
    <col min="7" max="7" width="12.5703125" style="165" customWidth="1"/>
    <col min="8" max="8" width="23" style="166" customWidth="1"/>
    <col min="9" max="9" width="18.7109375" style="165" customWidth="1"/>
    <col min="10" max="10" width="18.5703125" style="165" customWidth="1"/>
    <col min="11" max="11" width="19.42578125" style="166" customWidth="1"/>
    <col min="12" max="12" width="15.42578125" style="165" customWidth="1"/>
    <col min="13" max="13" width="12.5703125" style="165" customWidth="1"/>
    <col min="14" max="14" width="14.28515625" style="165" customWidth="1"/>
    <col min="15" max="15" width="148.85546875" style="165" customWidth="1"/>
    <col min="16" max="16" width="45" style="165" customWidth="1"/>
    <col min="17" max="17" width="115.7109375" style="165" customWidth="1"/>
    <col min="18" max="18" width="23" style="165" customWidth="1"/>
    <col min="19" max="19" width="66.5703125" style="165" hidden="1" customWidth="1"/>
    <col min="20" max="224" width="0" style="165" hidden="1" customWidth="1"/>
    <col min="225" max="16384" width="11.42578125" style="165" hidden="1"/>
  </cols>
  <sheetData>
    <row r="1" spans="1:19" ht="15.75" hidden="1" thickBot="1" x14ac:dyDescent="0.3">
      <c r="E1" s="142"/>
      <c r="F1" s="142"/>
      <c r="G1" s="142"/>
      <c r="H1" s="142"/>
      <c r="I1" s="142"/>
      <c r="J1" s="142"/>
      <c r="K1" s="142"/>
      <c r="L1" s="142"/>
      <c r="M1" s="142"/>
      <c r="N1" s="142"/>
      <c r="O1" s="142"/>
      <c r="P1" s="71"/>
    </row>
    <row r="2" spans="1:19" ht="76.5" customHeight="1" x14ac:dyDescent="0.25">
      <c r="A2" s="156" t="s">
        <v>733</v>
      </c>
      <c r="B2" s="157"/>
      <c r="C2" s="157"/>
      <c r="D2" s="157"/>
      <c r="E2" s="157"/>
      <c r="F2" s="157"/>
      <c r="G2" s="157"/>
      <c r="H2" s="157"/>
      <c r="I2" s="157"/>
      <c r="J2" s="157"/>
      <c r="K2" s="157"/>
      <c r="L2" s="157"/>
      <c r="M2" s="157"/>
      <c r="N2" s="157"/>
      <c r="O2" s="157"/>
      <c r="P2" s="157"/>
      <c r="Q2" s="157"/>
      <c r="R2" s="158"/>
    </row>
    <row r="3" spans="1:19" ht="20.25" customHeight="1" x14ac:dyDescent="0.25">
      <c r="A3" s="143" t="s">
        <v>0</v>
      </c>
      <c r="B3" s="139" t="s">
        <v>1</v>
      </c>
      <c r="C3" s="139" t="s">
        <v>2</v>
      </c>
      <c r="D3" s="159" t="s">
        <v>3</v>
      </c>
      <c r="E3" s="160"/>
      <c r="F3" s="160"/>
      <c r="G3" s="160"/>
      <c r="H3" s="160"/>
      <c r="I3" s="160"/>
      <c r="J3" s="160"/>
      <c r="K3" s="160"/>
      <c r="L3" s="160"/>
      <c r="M3" s="161"/>
      <c r="N3" s="144" t="s">
        <v>4</v>
      </c>
      <c r="O3" s="144"/>
      <c r="P3" s="144"/>
      <c r="Q3" s="144"/>
      <c r="R3" s="145"/>
    </row>
    <row r="4" spans="1:19" ht="46.5" customHeight="1" x14ac:dyDescent="0.25">
      <c r="A4" s="143"/>
      <c r="B4" s="139"/>
      <c r="C4" s="139"/>
      <c r="D4" s="146" t="s">
        <v>5</v>
      </c>
      <c r="E4" s="139" t="s">
        <v>6</v>
      </c>
      <c r="F4" s="139" t="s">
        <v>7</v>
      </c>
      <c r="G4" s="139" t="s">
        <v>8</v>
      </c>
      <c r="H4" s="139" t="s">
        <v>9</v>
      </c>
      <c r="I4" s="139" t="s">
        <v>10</v>
      </c>
      <c r="J4" s="139" t="s">
        <v>11</v>
      </c>
      <c r="K4" s="139" t="s">
        <v>12</v>
      </c>
      <c r="L4" s="139" t="s">
        <v>13</v>
      </c>
      <c r="M4" s="139"/>
      <c r="N4" s="144" t="s">
        <v>14</v>
      </c>
      <c r="O4" s="144" t="s">
        <v>15</v>
      </c>
      <c r="P4" s="148" t="s">
        <v>16</v>
      </c>
      <c r="Q4" s="144" t="s">
        <v>17</v>
      </c>
      <c r="R4" s="145" t="s">
        <v>18</v>
      </c>
    </row>
    <row r="5" spans="1:19" ht="36" customHeight="1" x14ac:dyDescent="0.25">
      <c r="A5" s="143"/>
      <c r="B5" s="139"/>
      <c r="C5" s="139"/>
      <c r="D5" s="147"/>
      <c r="E5" s="139"/>
      <c r="F5" s="139"/>
      <c r="G5" s="139"/>
      <c r="H5" s="139"/>
      <c r="I5" s="139"/>
      <c r="J5" s="139"/>
      <c r="K5" s="139"/>
      <c r="L5" s="72" t="s">
        <v>19</v>
      </c>
      <c r="M5" s="72" t="s">
        <v>20</v>
      </c>
      <c r="N5" s="144"/>
      <c r="O5" s="144"/>
      <c r="P5" s="149"/>
      <c r="Q5" s="144"/>
      <c r="R5" s="145"/>
    </row>
    <row r="6" spans="1:19" ht="287.25" customHeight="1" x14ac:dyDescent="0.25">
      <c r="A6" s="108" t="s">
        <v>21</v>
      </c>
      <c r="B6" s="88" t="s">
        <v>54</v>
      </c>
      <c r="C6" s="88" t="s">
        <v>22</v>
      </c>
      <c r="D6" s="110">
        <v>1</v>
      </c>
      <c r="E6" s="140" t="s">
        <v>23</v>
      </c>
      <c r="F6" s="112" t="s">
        <v>653</v>
      </c>
      <c r="G6" s="112" t="s">
        <v>24</v>
      </c>
      <c r="H6" s="112" t="s">
        <v>654</v>
      </c>
      <c r="I6" s="116">
        <v>0.85</v>
      </c>
      <c r="J6" s="114" t="s">
        <v>25</v>
      </c>
      <c r="K6" s="114" t="s">
        <v>26</v>
      </c>
      <c r="L6" s="98">
        <v>0.85</v>
      </c>
      <c r="M6" s="116">
        <v>1</v>
      </c>
      <c r="N6" s="98">
        <v>0</v>
      </c>
      <c r="O6" s="104" t="s">
        <v>655</v>
      </c>
      <c r="P6" s="102"/>
      <c r="Q6" s="104" t="s">
        <v>656</v>
      </c>
      <c r="R6" s="119" t="s">
        <v>220</v>
      </c>
      <c r="S6" s="164"/>
    </row>
    <row r="7" spans="1:19" ht="243.75" customHeight="1" x14ac:dyDescent="0.25">
      <c r="A7" s="118"/>
      <c r="B7" s="88"/>
      <c r="C7" s="88"/>
      <c r="D7" s="111"/>
      <c r="E7" s="141"/>
      <c r="F7" s="113"/>
      <c r="G7" s="113"/>
      <c r="H7" s="113"/>
      <c r="I7" s="117"/>
      <c r="J7" s="115"/>
      <c r="K7" s="115"/>
      <c r="L7" s="99"/>
      <c r="M7" s="117"/>
      <c r="N7" s="99"/>
      <c r="O7" s="101"/>
      <c r="P7" s="103"/>
      <c r="Q7" s="101"/>
      <c r="R7" s="120"/>
      <c r="S7" s="164"/>
    </row>
    <row r="8" spans="1:19" ht="397.5" customHeight="1" x14ac:dyDescent="0.25">
      <c r="A8" s="108" t="s">
        <v>21</v>
      </c>
      <c r="B8" s="88"/>
      <c r="C8" s="88"/>
      <c r="D8" s="110">
        <v>2</v>
      </c>
      <c r="E8" s="140" t="s">
        <v>23</v>
      </c>
      <c r="F8" s="112" t="s">
        <v>657</v>
      </c>
      <c r="G8" s="112" t="s">
        <v>24</v>
      </c>
      <c r="H8" s="112" t="s">
        <v>658</v>
      </c>
      <c r="I8" s="116">
        <v>0.85</v>
      </c>
      <c r="J8" s="114" t="s">
        <v>28</v>
      </c>
      <c r="K8" s="114" t="s">
        <v>29</v>
      </c>
      <c r="L8" s="98">
        <v>0.85</v>
      </c>
      <c r="M8" s="116">
        <v>1</v>
      </c>
      <c r="N8" s="98">
        <v>0</v>
      </c>
      <c r="O8" s="104" t="s">
        <v>659</v>
      </c>
      <c r="P8" s="102"/>
      <c r="Q8" s="104" t="s">
        <v>734</v>
      </c>
      <c r="R8" s="119" t="s">
        <v>220</v>
      </c>
    </row>
    <row r="9" spans="1:19" ht="352.5" customHeight="1" x14ac:dyDescent="0.25">
      <c r="A9" s="118"/>
      <c r="B9" s="88"/>
      <c r="C9" s="88"/>
      <c r="D9" s="111"/>
      <c r="E9" s="141"/>
      <c r="F9" s="113"/>
      <c r="G9" s="113"/>
      <c r="H9" s="113"/>
      <c r="I9" s="117"/>
      <c r="J9" s="115"/>
      <c r="K9" s="115"/>
      <c r="L9" s="99"/>
      <c r="M9" s="117"/>
      <c r="N9" s="99"/>
      <c r="O9" s="101"/>
      <c r="P9" s="103"/>
      <c r="Q9" s="121"/>
      <c r="R9" s="120"/>
    </row>
    <row r="10" spans="1:19" ht="409.5" customHeight="1" x14ac:dyDescent="0.25">
      <c r="A10" s="20" t="s">
        <v>21</v>
      </c>
      <c r="B10" s="88"/>
      <c r="C10" s="88"/>
      <c r="D10" s="69">
        <v>3</v>
      </c>
      <c r="E10" s="68" t="s">
        <v>30</v>
      </c>
      <c r="F10" s="68" t="s">
        <v>660</v>
      </c>
      <c r="G10" s="73" t="s">
        <v>24</v>
      </c>
      <c r="H10" s="68" t="s">
        <v>31</v>
      </c>
      <c r="I10" s="1">
        <v>1</v>
      </c>
      <c r="J10" s="2" t="s">
        <v>25</v>
      </c>
      <c r="K10" s="68" t="s">
        <v>32</v>
      </c>
      <c r="L10" s="76">
        <v>1</v>
      </c>
      <c r="M10" s="1">
        <v>1</v>
      </c>
      <c r="N10" s="76">
        <v>1</v>
      </c>
      <c r="O10" s="68" t="s">
        <v>661</v>
      </c>
      <c r="P10" s="70"/>
      <c r="Q10" s="68" t="s">
        <v>662</v>
      </c>
      <c r="R10" s="65" t="s">
        <v>41</v>
      </c>
    </row>
    <row r="11" spans="1:19" ht="409.6" customHeight="1" x14ac:dyDescent="0.25">
      <c r="A11" s="108" t="s">
        <v>21</v>
      </c>
      <c r="B11" s="88"/>
      <c r="C11" s="88"/>
      <c r="D11" s="110">
        <v>4</v>
      </c>
      <c r="E11" s="112" t="s">
        <v>33</v>
      </c>
      <c r="F11" s="112" t="s">
        <v>663</v>
      </c>
      <c r="G11" s="112" t="s">
        <v>24</v>
      </c>
      <c r="H11" s="112" t="s">
        <v>34</v>
      </c>
      <c r="I11" s="116">
        <v>1</v>
      </c>
      <c r="J11" s="114" t="s">
        <v>25</v>
      </c>
      <c r="K11" s="112" t="s">
        <v>35</v>
      </c>
      <c r="L11" s="98">
        <v>1.6</v>
      </c>
      <c r="M11" s="116">
        <v>1.6</v>
      </c>
      <c r="N11" s="98">
        <v>1</v>
      </c>
      <c r="O11" s="104" t="s">
        <v>664</v>
      </c>
      <c r="P11" s="102"/>
      <c r="Q11" s="104" t="s">
        <v>665</v>
      </c>
      <c r="R11" s="119" t="s">
        <v>41</v>
      </c>
    </row>
    <row r="12" spans="1:19" ht="375" customHeight="1" x14ac:dyDescent="0.25">
      <c r="A12" s="118"/>
      <c r="B12" s="88"/>
      <c r="C12" s="88"/>
      <c r="D12" s="111"/>
      <c r="E12" s="113"/>
      <c r="F12" s="113"/>
      <c r="G12" s="113"/>
      <c r="H12" s="113"/>
      <c r="I12" s="117"/>
      <c r="J12" s="115"/>
      <c r="K12" s="113"/>
      <c r="L12" s="99"/>
      <c r="M12" s="117"/>
      <c r="N12" s="99"/>
      <c r="O12" s="101"/>
      <c r="P12" s="103"/>
      <c r="Q12" s="101"/>
      <c r="R12" s="120"/>
    </row>
    <row r="13" spans="1:19" ht="330" x14ac:dyDescent="0.25">
      <c r="A13" s="20" t="s">
        <v>21</v>
      </c>
      <c r="B13" s="88"/>
      <c r="C13" s="88"/>
      <c r="D13" s="69">
        <v>5</v>
      </c>
      <c r="E13" s="68" t="s">
        <v>36</v>
      </c>
      <c r="F13" s="68" t="s">
        <v>37</v>
      </c>
      <c r="G13" s="73" t="s">
        <v>24</v>
      </c>
      <c r="H13" s="68" t="s">
        <v>38</v>
      </c>
      <c r="I13" s="1">
        <v>1</v>
      </c>
      <c r="J13" s="2" t="s">
        <v>39</v>
      </c>
      <c r="K13" s="68" t="s">
        <v>40</v>
      </c>
      <c r="L13" s="76">
        <v>0.86</v>
      </c>
      <c r="M13" s="1">
        <v>0.86</v>
      </c>
      <c r="N13" s="76">
        <v>0.86</v>
      </c>
      <c r="O13" s="68" t="s">
        <v>666</v>
      </c>
      <c r="P13" s="70"/>
      <c r="Q13" s="68" t="s">
        <v>667</v>
      </c>
      <c r="R13" s="65" t="s">
        <v>265</v>
      </c>
    </row>
    <row r="14" spans="1:19" ht="409.5" x14ac:dyDescent="0.25">
      <c r="A14" s="20" t="s">
        <v>21</v>
      </c>
      <c r="B14" s="88"/>
      <c r="C14" s="88"/>
      <c r="D14" s="69">
        <v>6</v>
      </c>
      <c r="E14" s="68" t="s">
        <v>42</v>
      </c>
      <c r="F14" s="68" t="s">
        <v>43</v>
      </c>
      <c r="G14" s="73" t="s">
        <v>24</v>
      </c>
      <c r="H14" s="68" t="s">
        <v>44</v>
      </c>
      <c r="I14" s="1">
        <v>1</v>
      </c>
      <c r="J14" s="2" t="s">
        <v>28</v>
      </c>
      <c r="K14" s="68" t="s">
        <v>45</v>
      </c>
      <c r="L14" s="76">
        <v>1</v>
      </c>
      <c r="M14" s="1">
        <v>1</v>
      </c>
      <c r="N14" s="76">
        <v>1</v>
      </c>
      <c r="O14" s="68" t="s">
        <v>668</v>
      </c>
      <c r="P14" s="70"/>
      <c r="Q14" s="68" t="s">
        <v>669</v>
      </c>
      <c r="R14" s="65" t="s">
        <v>41</v>
      </c>
    </row>
    <row r="15" spans="1:19" ht="409.5" customHeight="1" x14ac:dyDescent="0.25">
      <c r="A15" s="20" t="s">
        <v>21</v>
      </c>
      <c r="B15" s="88"/>
      <c r="C15" s="88"/>
      <c r="D15" s="69">
        <v>7</v>
      </c>
      <c r="E15" s="68" t="s">
        <v>46</v>
      </c>
      <c r="F15" s="68" t="s">
        <v>47</v>
      </c>
      <c r="G15" s="73" t="s">
        <v>24</v>
      </c>
      <c r="H15" s="68" t="s">
        <v>44</v>
      </c>
      <c r="I15" s="1">
        <v>1</v>
      </c>
      <c r="J15" s="2" t="s">
        <v>28</v>
      </c>
      <c r="K15" s="68" t="s">
        <v>48</v>
      </c>
      <c r="L15" s="76">
        <v>1</v>
      </c>
      <c r="M15" s="1">
        <v>1</v>
      </c>
      <c r="N15" s="76">
        <v>1</v>
      </c>
      <c r="O15" s="68" t="s">
        <v>670</v>
      </c>
      <c r="P15" s="68"/>
      <c r="Q15" s="68" t="s">
        <v>592</v>
      </c>
      <c r="R15" s="65" t="s">
        <v>41</v>
      </c>
    </row>
    <row r="16" spans="1:19" ht="300" x14ac:dyDescent="0.25">
      <c r="A16" s="20" t="s">
        <v>21</v>
      </c>
      <c r="B16" s="88"/>
      <c r="C16" s="88"/>
      <c r="D16" s="69">
        <v>8</v>
      </c>
      <c r="E16" s="68" t="s">
        <v>49</v>
      </c>
      <c r="F16" s="68" t="s">
        <v>50</v>
      </c>
      <c r="G16" s="73" t="s">
        <v>24</v>
      </c>
      <c r="H16" s="68" t="s">
        <v>51</v>
      </c>
      <c r="I16" s="1">
        <v>1</v>
      </c>
      <c r="J16" s="2" t="s">
        <v>28</v>
      </c>
      <c r="K16" s="68" t="s">
        <v>52</v>
      </c>
      <c r="L16" s="76">
        <v>1</v>
      </c>
      <c r="M16" s="1">
        <v>1</v>
      </c>
      <c r="N16" s="76">
        <v>1</v>
      </c>
      <c r="O16" s="68" t="s">
        <v>671</v>
      </c>
      <c r="P16" s="68"/>
      <c r="Q16" s="68" t="s">
        <v>672</v>
      </c>
      <c r="R16" s="65" t="s">
        <v>41</v>
      </c>
    </row>
    <row r="17" spans="1:18" ht="409.5" customHeight="1" x14ac:dyDescent="0.25">
      <c r="A17" s="108" t="s">
        <v>53</v>
      </c>
      <c r="B17" s="112" t="s">
        <v>54</v>
      </c>
      <c r="C17" s="112" t="s">
        <v>55</v>
      </c>
      <c r="D17" s="110">
        <v>1</v>
      </c>
      <c r="E17" s="112" t="s">
        <v>56</v>
      </c>
      <c r="F17" s="112" t="s">
        <v>57</v>
      </c>
      <c r="G17" s="136" t="s">
        <v>24</v>
      </c>
      <c r="H17" s="112" t="s">
        <v>58</v>
      </c>
      <c r="I17" s="116">
        <v>1</v>
      </c>
      <c r="J17" s="114" t="s">
        <v>25</v>
      </c>
      <c r="K17" s="114" t="s">
        <v>673</v>
      </c>
      <c r="L17" s="98">
        <v>1</v>
      </c>
      <c r="M17" s="98">
        <v>1</v>
      </c>
      <c r="N17" s="98">
        <v>1</v>
      </c>
      <c r="O17" s="104" t="s">
        <v>674</v>
      </c>
      <c r="P17" s="104"/>
      <c r="Q17" s="104" t="s">
        <v>675</v>
      </c>
      <c r="R17" s="119" t="s">
        <v>41</v>
      </c>
    </row>
    <row r="18" spans="1:18" ht="174" customHeight="1" x14ac:dyDescent="0.25">
      <c r="A18" s="118"/>
      <c r="B18" s="134"/>
      <c r="C18" s="134"/>
      <c r="D18" s="111"/>
      <c r="E18" s="113"/>
      <c r="F18" s="113"/>
      <c r="G18" s="137"/>
      <c r="H18" s="113"/>
      <c r="I18" s="117"/>
      <c r="J18" s="115"/>
      <c r="K18" s="115"/>
      <c r="L18" s="99"/>
      <c r="M18" s="99"/>
      <c r="N18" s="111"/>
      <c r="O18" s="138"/>
      <c r="P18" s="101"/>
      <c r="Q18" s="101"/>
      <c r="R18" s="120"/>
    </row>
    <row r="19" spans="1:18" ht="409.5" customHeight="1" x14ac:dyDescent="0.25">
      <c r="A19" s="108" t="s">
        <v>53</v>
      </c>
      <c r="B19" s="134"/>
      <c r="C19" s="134"/>
      <c r="D19" s="110">
        <v>2</v>
      </c>
      <c r="E19" s="112" t="s">
        <v>59</v>
      </c>
      <c r="F19" s="112" t="s">
        <v>676</v>
      </c>
      <c r="G19" s="136" t="s">
        <v>24</v>
      </c>
      <c r="H19" s="112" t="s">
        <v>60</v>
      </c>
      <c r="I19" s="116">
        <v>1</v>
      </c>
      <c r="J19" s="110" t="s">
        <v>25</v>
      </c>
      <c r="K19" s="112" t="s">
        <v>61</v>
      </c>
      <c r="L19" s="98">
        <v>1</v>
      </c>
      <c r="M19" s="98">
        <v>1</v>
      </c>
      <c r="N19" s="98">
        <v>1</v>
      </c>
      <c r="O19" s="104" t="s">
        <v>62</v>
      </c>
      <c r="P19" s="104"/>
      <c r="Q19" s="104" t="s">
        <v>677</v>
      </c>
      <c r="R19" s="119" t="s">
        <v>41</v>
      </c>
    </row>
    <row r="20" spans="1:18" ht="230.25" customHeight="1" x14ac:dyDescent="0.25">
      <c r="A20" s="118"/>
      <c r="B20" s="134"/>
      <c r="C20" s="134"/>
      <c r="D20" s="111"/>
      <c r="E20" s="113"/>
      <c r="F20" s="113"/>
      <c r="G20" s="137"/>
      <c r="H20" s="113"/>
      <c r="I20" s="117"/>
      <c r="J20" s="111"/>
      <c r="K20" s="113"/>
      <c r="L20" s="99"/>
      <c r="M20" s="99"/>
      <c r="N20" s="99"/>
      <c r="O20" s="101"/>
      <c r="P20" s="101"/>
      <c r="Q20" s="101"/>
      <c r="R20" s="120"/>
    </row>
    <row r="21" spans="1:18" ht="321.75" customHeight="1" x14ac:dyDescent="0.25">
      <c r="A21" s="20" t="s">
        <v>53</v>
      </c>
      <c r="B21" s="134"/>
      <c r="C21" s="134"/>
      <c r="D21" s="69">
        <v>3</v>
      </c>
      <c r="E21" s="68" t="s">
        <v>63</v>
      </c>
      <c r="F21" s="68" t="s">
        <v>64</v>
      </c>
      <c r="G21" s="4" t="s">
        <v>24</v>
      </c>
      <c r="H21" s="68" t="s">
        <v>65</v>
      </c>
      <c r="I21" s="1">
        <v>1</v>
      </c>
      <c r="J21" s="69" t="s">
        <v>25</v>
      </c>
      <c r="K21" s="68" t="s">
        <v>66</v>
      </c>
      <c r="L21" s="76">
        <v>1</v>
      </c>
      <c r="M21" s="76">
        <v>1</v>
      </c>
      <c r="N21" s="76">
        <v>1</v>
      </c>
      <c r="O21" s="68" t="s">
        <v>678</v>
      </c>
      <c r="P21" s="70" t="s">
        <v>67</v>
      </c>
      <c r="Q21" s="68" t="s">
        <v>679</v>
      </c>
      <c r="R21" s="65" t="s">
        <v>41</v>
      </c>
    </row>
    <row r="22" spans="1:18" ht="409.5" x14ac:dyDescent="0.25">
      <c r="A22" s="20" t="s">
        <v>53</v>
      </c>
      <c r="B22" s="134"/>
      <c r="C22" s="134"/>
      <c r="D22" s="69">
        <v>4</v>
      </c>
      <c r="E22" s="68" t="s">
        <v>68</v>
      </c>
      <c r="F22" s="68" t="s">
        <v>69</v>
      </c>
      <c r="G22" s="4" t="s">
        <v>24</v>
      </c>
      <c r="H22" s="68" t="s">
        <v>70</v>
      </c>
      <c r="I22" s="1">
        <v>1</v>
      </c>
      <c r="J22" s="69" t="s">
        <v>25</v>
      </c>
      <c r="K22" s="68" t="s">
        <v>71</v>
      </c>
      <c r="L22" s="76">
        <v>1</v>
      </c>
      <c r="M22" s="76">
        <v>1</v>
      </c>
      <c r="N22" s="76">
        <v>1</v>
      </c>
      <c r="O22" s="68" t="s">
        <v>680</v>
      </c>
      <c r="P22" s="68" t="s">
        <v>72</v>
      </c>
      <c r="Q22" s="68" t="s">
        <v>681</v>
      </c>
      <c r="R22" s="65" t="s">
        <v>41</v>
      </c>
    </row>
    <row r="23" spans="1:18" ht="297.75" customHeight="1" x14ac:dyDescent="0.25">
      <c r="A23" s="108" t="s">
        <v>53</v>
      </c>
      <c r="B23" s="134"/>
      <c r="C23" s="134"/>
      <c r="D23" s="110">
        <v>5</v>
      </c>
      <c r="E23" s="112" t="s">
        <v>73</v>
      </c>
      <c r="F23" s="112" t="s">
        <v>74</v>
      </c>
      <c r="G23" s="112" t="s">
        <v>24</v>
      </c>
      <c r="H23" s="112" t="s">
        <v>75</v>
      </c>
      <c r="I23" s="112">
        <v>1</v>
      </c>
      <c r="J23" s="112" t="s">
        <v>25</v>
      </c>
      <c r="K23" s="112" t="s">
        <v>76</v>
      </c>
      <c r="L23" s="98">
        <v>1</v>
      </c>
      <c r="M23" s="98">
        <v>1</v>
      </c>
      <c r="N23" s="98">
        <v>1</v>
      </c>
      <c r="O23" s="104" t="s">
        <v>682</v>
      </c>
      <c r="P23" s="102"/>
      <c r="Q23" s="104" t="s">
        <v>593</v>
      </c>
      <c r="R23" s="119" t="s">
        <v>41</v>
      </c>
    </row>
    <row r="24" spans="1:18" ht="119.25" customHeight="1" x14ac:dyDescent="0.25">
      <c r="A24" s="118"/>
      <c r="B24" s="113"/>
      <c r="C24" s="113"/>
      <c r="D24" s="111"/>
      <c r="E24" s="113"/>
      <c r="F24" s="113"/>
      <c r="G24" s="113"/>
      <c r="H24" s="113"/>
      <c r="I24" s="113"/>
      <c r="J24" s="113"/>
      <c r="K24" s="113"/>
      <c r="L24" s="99"/>
      <c r="M24" s="99"/>
      <c r="N24" s="111"/>
      <c r="O24" s="127"/>
      <c r="P24" s="135"/>
      <c r="Q24" s="127"/>
      <c r="R24" s="120"/>
    </row>
    <row r="25" spans="1:18" ht="342" customHeight="1" x14ac:dyDescent="0.25">
      <c r="A25" s="20" t="s">
        <v>77</v>
      </c>
      <c r="B25" s="88" t="s">
        <v>54</v>
      </c>
      <c r="C25" s="88" t="s">
        <v>78</v>
      </c>
      <c r="D25" s="69">
        <v>1</v>
      </c>
      <c r="E25" s="29" t="s">
        <v>79</v>
      </c>
      <c r="F25" s="68" t="s">
        <v>80</v>
      </c>
      <c r="G25" s="4" t="s">
        <v>81</v>
      </c>
      <c r="H25" s="73" t="s">
        <v>82</v>
      </c>
      <c r="I25" s="18">
        <v>2</v>
      </c>
      <c r="J25" s="2" t="s">
        <v>28</v>
      </c>
      <c r="K25" s="73" t="s">
        <v>82</v>
      </c>
      <c r="L25" s="18">
        <v>5</v>
      </c>
      <c r="M25" s="1">
        <v>2.5</v>
      </c>
      <c r="N25" s="76">
        <v>1</v>
      </c>
      <c r="O25" s="68" t="s">
        <v>683</v>
      </c>
      <c r="P25" s="70" t="s">
        <v>83</v>
      </c>
      <c r="Q25" s="68" t="s">
        <v>285</v>
      </c>
      <c r="R25" s="65" t="s">
        <v>41</v>
      </c>
    </row>
    <row r="26" spans="1:18" ht="204" customHeight="1" x14ac:dyDescent="0.25">
      <c r="A26" s="20" t="s">
        <v>77</v>
      </c>
      <c r="B26" s="88"/>
      <c r="C26" s="88"/>
      <c r="D26" s="69">
        <v>2</v>
      </c>
      <c r="E26" s="29" t="s">
        <v>84</v>
      </c>
      <c r="F26" s="73" t="s">
        <v>85</v>
      </c>
      <c r="G26" s="4" t="s">
        <v>86</v>
      </c>
      <c r="H26" s="68" t="s">
        <v>684</v>
      </c>
      <c r="I26" s="18">
        <v>50</v>
      </c>
      <c r="J26" s="2" t="s">
        <v>28</v>
      </c>
      <c r="K26" s="68" t="s">
        <v>685</v>
      </c>
      <c r="L26" s="18">
        <v>79</v>
      </c>
      <c r="M26" s="1">
        <v>1.58</v>
      </c>
      <c r="N26" s="76">
        <v>1</v>
      </c>
      <c r="O26" s="68" t="s">
        <v>686</v>
      </c>
      <c r="P26" s="70" t="s">
        <v>87</v>
      </c>
      <c r="Q26" s="73" t="s">
        <v>563</v>
      </c>
      <c r="R26" s="65" t="s">
        <v>225</v>
      </c>
    </row>
    <row r="27" spans="1:18" ht="375" x14ac:dyDescent="0.25">
      <c r="A27" s="20" t="s">
        <v>77</v>
      </c>
      <c r="B27" s="88"/>
      <c r="C27" s="88"/>
      <c r="D27" s="69">
        <v>3</v>
      </c>
      <c r="E27" s="68" t="s">
        <v>687</v>
      </c>
      <c r="F27" s="68" t="s">
        <v>88</v>
      </c>
      <c r="G27" s="4" t="s">
        <v>81</v>
      </c>
      <c r="H27" s="68" t="s">
        <v>89</v>
      </c>
      <c r="I27" s="6">
        <v>10</v>
      </c>
      <c r="J27" s="69" t="s">
        <v>90</v>
      </c>
      <c r="K27" s="68" t="s">
        <v>89</v>
      </c>
      <c r="L27" s="18">
        <v>10</v>
      </c>
      <c r="M27" s="1">
        <v>1</v>
      </c>
      <c r="N27" s="76">
        <v>0.7</v>
      </c>
      <c r="O27" s="68" t="s">
        <v>688</v>
      </c>
      <c r="P27" s="68"/>
      <c r="Q27" s="68" t="s">
        <v>689</v>
      </c>
      <c r="R27" s="65" t="s">
        <v>220</v>
      </c>
    </row>
    <row r="28" spans="1:18" ht="165" x14ac:dyDescent="0.25">
      <c r="A28" s="20" t="s">
        <v>77</v>
      </c>
      <c r="B28" s="88"/>
      <c r="C28" s="88"/>
      <c r="D28" s="69">
        <v>4</v>
      </c>
      <c r="E28" s="68" t="s">
        <v>91</v>
      </c>
      <c r="F28" s="68" t="s">
        <v>92</v>
      </c>
      <c r="G28" s="4" t="s">
        <v>93</v>
      </c>
      <c r="H28" s="68" t="s">
        <v>690</v>
      </c>
      <c r="I28" s="6">
        <v>1</v>
      </c>
      <c r="J28" s="69" t="s">
        <v>94</v>
      </c>
      <c r="K28" s="68" t="s">
        <v>690</v>
      </c>
      <c r="L28" s="18">
        <v>1</v>
      </c>
      <c r="M28" s="1">
        <v>1</v>
      </c>
      <c r="N28" s="76">
        <v>1</v>
      </c>
      <c r="O28" s="68" t="s">
        <v>691</v>
      </c>
      <c r="P28" s="70"/>
      <c r="Q28" s="73" t="s">
        <v>563</v>
      </c>
      <c r="R28" s="65" t="s">
        <v>225</v>
      </c>
    </row>
    <row r="29" spans="1:18" ht="195" x14ac:dyDescent="0.25">
      <c r="A29" s="20" t="s">
        <v>95</v>
      </c>
      <c r="B29" s="88" t="s">
        <v>54</v>
      </c>
      <c r="C29" s="88" t="s">
        <v>96</v>
      </c>
      <c r="D29" s="69">
        <v>1</v>
      </c>
      <c r="E29" s="30" t="s">
        <v>97</v>
      </c>
      <c r="F29" s="68" t="s">
        <v>98</v>
      </c>
      <c r="G29" s="73" t="s">
        <v>24</v>
      </c>
      <c r="H29" s="68" t="s">
        <v>99</v>
      </c>
      <c r="I29" s="7">
        <v>1</v>
      </c>
      <c r="J29" s="2" t="s">
        <v>25</v>
      </c>
      <c r="K29" s="3" t="s">
        <v>100</v>
      </c>
      <c r="L29" s="76">
        <v>1</v>
      </c>
      <c r="M29" s="76">
        <v>1</v>
      </c>
      <c r="N29" s="76">
        <v>1</v>
      </c>
      <c r="O29" s="68" t="s">
        <v>101</v>
      </c>
      <c r="P29" s="70"/>
      <c r="Q29" s="68" t="s">
        <v>267</v>
      </c>
      <c r="R29" s="65" t="s">
        <v>41</v>
      </c>
    </row>
    <row r="30" spans="1:18" ht="278.25" customHeight="1" x14ac:dyDescent="0.25">
      <c r="A30" s="20" t="s">
        <v>95</v>
      </c>
      <c r="B30" s="88"/>
      <c r="C30" s="88"/>
      <c r="D30" s="69">
        <v>2</v>
      </c>
      <c r="E30" s="30" t="s">
        <v>102</v>
      </c>
      <c r="F30" s="68" t="s">
        <v>103</v>
      </c>
      <c r="G30" s="73" t="s">
        <v>24</v>
      </c>
      <c r="H30" s="68" t="s">
        <v>104</v>
      </c>
      <c r="I30" s="7">
        <v>1</v>
      </c>
      <c r="J30" s="2" t="s">
        <v>25</v>
      </c>
      <c r="K30" s="68" t="s">
        <v>105</v>
      </c>
      <c r="L30" s="76">
        <v>1</v>
      </c>
      <c r="M30" s="76">
        <v>1</v>
      </c>
      <c r="N30" s="76">
        <v>1</v>
      </c>
      <c r="O30" s="68" t="s">
        <v>692</v>
      </c>
      <c r="P30" s="70"/>
      <c r="Q30" s="68" t="s">
        <v>693</v>
      </c>
      <c r="R30" s="65" t="s">
        <v>41</v>
      </c>
    </row>
    <row r="31" spans="1:18" ht="240" x14ac:dyDescent="0.25">
      <c r="A31" s="20" t="s">
        <v>95</v>
      </c>
      <c r="B31" s="88"/>
      <c r="C31" s="88"/>
      <c r="D31" s="69">
        <v>3</v>
      </c>
      <c r="E31" s="30" t="s">
        <v>106</v>
      </c>
      <c r="F31" s="68" t="s">
        <v>694</v>
      </c>
      <c r="G31" s="73" t="s">
        <v>24</v>
      </c>
      <c r="H31" s="68" t="s">
        <v>107</v>
      </c>
      <c r="I31" s="7">
        <v>1</v>
      </c>
      <c r="J31" s="2" t="s">
        <v>25</v>
      </c>
      <c r="K31" s="68" t="s">
        <v>695</v>
      </c>
      <c r="L31" s="76">
        <v>1</v>
      </c>
      <c r="M31" s="76">
        <v>1</v>
      </c>
      <c r="N31" s="76">
        <v>1</v>
      </c>
      <c r="O31" s="68" t="s">
        <v>696</v>
      </c>
      <c r="P31" s="70" t="s">
        <v>268</v>
      </c>
      <c r="Q31" s="68" t="s">
        <v>287</v>
      </c>
      <c r="R31" s="65" t="s">
        <v>41</v>
      </c>
    </row>
    <row r="32" spans="1:18" ht="153" customHeight="1" x14ac:dyDescent="0.25">
      <c r="A32" s="20" t="s">
        <v>95</v>
      </c>
      <c r="B32" s="88"/>
      <c r="C32" s="88"/>
      <c r="D32" s="69">
        <v>4</v>
      </c>
      <c r="E32" s="30" t="s">
        <v>108</v>
      </c>
      <c r="F32" s="68" t="s">
        <v>109</v>
      </c>
      <c r="G32" s="73" t="s">
        <v>24</v>
      </c>
      <c r="H32" s="68" t="s">
        <v>110</v>
      </c>
      <c r="I32" s="7">
        <v>1</v>
      </c>
      <c r="J32" s="2" t="s">
        <v>25</v>
      </c>
      <c r="K32" s="68" t="s">
        <v>111</v>
      </c>
      <c r="L32" s="76">
        <v>1</v>
      </c>
      <c r="M32" s="76">
        <v>1</v>
      </c>
      <c r="N32" s="76">
        <v>1</v>
      </c>
      <c r="O32" s="68" t="s">
        <v>697</v>
      </c>
      <c r="P32" s="70"/>
      <c r="Q32" s="68" t="s">
        <v>698</v>
      </c>
      <c r="R32" s="65" t="s">
        <v>41</v>
      </c>
    </row>
    <row r="33" spans="1:18" ht="285" x14ac:dyDescent="0.25">
      <c r="A33" s="20" t="s">
        <v>95</v>
      </c>
      <c r="B33" s="88"/>
      <c r="C33" s="88"/>
      <c r="D33" s="69">
        <v>5</v>
      </c>
      <c r="E33" s="30" t="s">
        <v>112</v>
      </c>
      <c r="F33" s="68" t="s">
        <v>113</v>
      </c>
      <c r="G33" s="73" t="s">
        <v>24</v>
      </c>
      <c r="H33" s="68" t="s">
        <v>114</v>
      </c>
      <c r="I33" s="7">
        <v>1</v>
      </c>
      <c r="J33" s="2" t="s">
        <v>25</v>
      </c>
      <c r="K33" s="68" t="s">
        <v>115</v>
      </c>
      <c r="L33" s="76">
        <v>1</v>
      </c>
      <c r="M33" s="76">
        <v>1</v>
      </c>
      <c r="N33" s="76">
        <v>1</v>
      </c>
      <c r="O33" s="68" t="s">
        <v>699</v>
      </c>
      <c r="P33" s="70"/>
      <c r="Q33" s="68" t="s">
        <v>700</v>
      </c>
      <c r="R33" s="65" t="s">
        <v>41</v>
      </c>
    </row>
    <row r="34" spans="1:18" ht="271.5" customHeight="1" x14ac:dyDescent="0.25">
      <c r="A34" s="20" t="s">
        <v>95</v>
      </c>
      <c r="B34" s="88"/>
      <c r="C34" s="88"/>
      <c r="D34" s="69">
        <v>6</v>
      </c>
      <c r="E34" s="30" t="s">
        <v>116</v>
      </c>
      <c r="F34" s="68" t="s">
        <v>117</v>
      </c>
      <c r="G34" s="73" t="s">
        <v>24</v>
      </c>
      <c r="H34" s="68" t="s">
        <v>118</v>
      </c>
      <c r="I34" s="7">
        <v>1</v>
      </c>
      <c r="J34" s="2" t="s">
        <v>25</v>
      </c>
      <c r="K34" s="68" t="s">
        <v>119</v>
      </c>
      <c r="L34" s="76">
        <v>1</v>
      </c>
      <c r="M34" s="76">
        <v>1</v>
      </c>
      <c r="N34" s="76">
        <v>1</v>
      </c>
      <c r="O34" s="68" t="s">
        <v>701</v>
      </c>
      <c r="P34" s="70" t="s">
        <v>269</v>
      </c>
      <c r="Q34" s="68" t="s">
        <v>702</v>
      </c>
      <c r="R34" s="65" t="s">
        <v>41</v>
      </c>
    </row>
    <row r="35" spans="1:18" ht="255" x14ac:dyDescent="0.25">
      <c r="A35" s="20" t="s">
        <v>95</v>
      </c>
      <c r="B35" s="88"/>
      <c r="C35" s="88"/>
      <c r="D35" s="69">
        <v>7</v>
      </c>
      <c r="E35" s="68" t="s">
        <v>120</v>
      </c>
      <c r="F35" s="68" t="s">
        <v>121</v>
      </c>
      <c r="G35" s="73" t="s">
        <v>24</v>
      </c>
      <c r="H35" s="68" t="s">
        <v>122</v>
      </c>
      <c r="I35" s="7">
        <v>1</v>
      </c>
      <c r="J35" s="2" t="s">
        <v>25</v>
      </c>
      <c r="K35" s="68" t="s">
        <v>123</v>
      </c>
      <c r="L35" s="76">
        <v>1</v>
      </c>
      <c r="M35" s="76">
        <v>1</v>
      </c>
      <c r="N35" s="76">
        <v>1</v>
      </c>
      <c r="O35" s="68" t="s">
        <v>703</v>
      </c>
      <c r="P35" s="70" t="s">
        <v>270</v>
      </c>
      <c r="Q35" s="68" t="s">
        <v>271</v>
      </c>
      <c r="R35" s="65" t="s">
        <v>41</v>
      </c>
    </row>
    <row r="36" spans="1:18" ht="223.5" customHeight="1" x14ac:dyDescent="0.25">
      <c r="A36" s="108" t="s">
        <v>124</v>
      </c>
      <c r="B36" s="88" t="s">
        <v>54</v>
      </c>
      <c r="C36" s="88" t="s">
        <v>125</v>
      </c>
      <c r="D36" s="110">
        <v>1</v>
      </c>
      <c r="E36" s="112" t="s">
        <v>126</v>
      </c>
      <c r="F36" s="112" t="s">
        <v>127</v>
      </c>
      <c r="G36" s="112" t="s">
        <v>24</v>
      </c>
      <c r="H36" s="112" t="s">
        <v>128</v>
      </c>
      <c r="I36" s="116">
        <v>1</v>
      </c>
      <c r="J36" s="114" t="s">
        <v>25</v>
      </c>
      <c r="K36" s="114" t="s">
        <v>129</v>
      </c>
      <c r="L36" s="98">
        <v>1</v>
      </c>
      <c r="M36" s="98">
        <v>1</v>
      </c>
      <c r="N36" s="98">
        <v>1</v>
      </c>
      <c r="O36" s="104" t="s">
        <v>704</v>
      </c>
      <c r="P36" s="104" t="s">
        <v>281</v>
      </c>
      <c r="Q36" s="104" t="s">
        <v>705</v>
      </c>
      <c r="R36" s="119" t="s">
        <v>41</v>
      </c>
    </row>
    <row r="37" spans="1:18" ht="249.75" customHeight="1" x14ac:dyDescent="0.25">
      <c r="A37" s="118"/>
      <c r="B37" s="88"/>
      <c r="C37" s="88"/>
      <c r="D37" s="111"/>
      <c r="E37" s="113"/>
      <c r="F37" s="113"/>
      <c r="G37" s="113"/>
      <c r="H37" s="113"/>
      <c r="I37" s="117"/>
      <c r="J37" s="115"/>
      <c r="K37" s="115"/>
      <c r="L37" s="99"/>
      <c r="M37" s="99"/>
      <c r="N37" s="99"/>
      <c r="O37" s="121"/>
      <c r="P37" s="121"/>
      <c r="Q37" s="101"/>
      <c r="R37" s="120"/>
    </row>
    <row r="38" spans="1:18" ht="409.5" customHeight="1" x14ac:dyDescent="0.25">
      <c r="A38" s="20" t="s">
        <v>124</v>
      </c>
      <c r="B38" s="88"/>
      <c r="C38" s="88"/>
      <c r="D38" s="69">
        <v>2</v>
      </c>
      <c r="E38" s="68" t="s">
        <v>126</v>
      </c>
      <c r="F38" s="68" t="s">
        <v>130</v>
      </c>
      <c r="G38" s="73" t="s">
        <v>24</v>
      </c>
      <c r="H38" s="68" t="s">
        <v>131</v>
      </c>
      <c r="I38" s="1">
        <v>1</v>
      </c>
      <c r="J38" s="2" t="s">
        <v>25</v>
      </c>
      <c r="K38" s="3" t="s">
        <v>132</v>
      </c>
      <c r="L38" s="76">
        <v>0.97</v>
      </c>
      <c r="M38" s="76">
        <v>0.97</v>
      </c>
      <c r="N38" s="76">
        <v>0.97</v>
      </c>
      <c r="O38" s="68" t="s">
        <v>706</v>
      </c>
      <c r="P38" s="70" t="s">
        <v>133</v>
      </c>
      <c r="Q38" s="68" t="s">
        <v>707</v>
      </c>
      <c r="R38" s="66" t="s">
        <v>265</v>
      </c>
    </row>
    <row r="39" spans="1:18" ht="409.5" customHeight="1" x14ac:dyDescent="0.25">
      <c r="A39" s="20" t="s">
        <v>124</v>
      </c>
      <c r="B39" s="88"/>
      <c r="C39" s="88"/>
      <c r="D39" s="69">
        <v>3</v>
      </c>
      <c r="E39" s="68" t="s">
        <v>126</v>
      </c>
      <c r="F39" s="68" t="s">
        <v>134</v>
      </c>
      <c r="G39" s="73" t="s">
        <v>24</v>
      </c>
      <c r="H39" s="68" t="s">
        <v>708</v>
      </c>
      <c r="I39" s="1">
        <v>1</v>
      </c>
      <c r="J39" s="2" t="s">
        <v>25</v>
      </c>
      <c r="K39" s="3" t="s">
        <v>135</v>
      </c>
      <c r="L39" s="76">
        <v>0.94</v>
      </c>
      <c r="M39" s="76">
        <v>0.94</v>
      </c>
      <c r="N39" s="76">
        <v>1</v>
      </c>
      <c r="O39" s="68" t="s">
        <v>709</v>
      </c>
      <c r="P39" s="70" t="s">
        <v>136</v>
      </c>
      <c r="Q39" s="68" t="s">
        <v>710</v>
      </c>
      <c r="R39" s="65" t="s">
        <v>41</v>
      </c>
    </row>
    <row r="40" spans="1:18" ht="409.5" customHeight="1" x14ac:dyDescent="0.25">
      <c r="A40" s="20" t="s">
        <v>124</v>
      </c>
      <c r="B40" s="88"/>
      <c r="C40" s="88"/>
      <c r="D40" s="69">
        <v>4</v>
      </c>
      <c r="E40" s="68" t="s">
        <v>126</v>
      </c>
      <c r="F40" s="68" t="s">
        <v>137</v>
      </c>
      <c r="G40" s="73" t="s">
        <v>24</v>
      </c>
      <c r="H40" s="68" t="s">
        <v>138</v>
      </c>
      <c r="I40" s="1">
        <v>1</v>
      </c>
      <c r="J40" s="2" t="s">
        <v>25</v>
      </c>
      <c r="K40" s="3" t="s">
        <v>139</v>
      </c>
      <c r="L40" s="76">
        <v>1</v>
      </c>
      <c r="M40" s="76">
        <v>1</v>
      </c>
      <c r="N40" s="76">
        <v>0</v>
      </c>
      <c r="O40" s="68" t="s">
        <v>711</v>
      </c>
      <c r="P40" s="70"/>
      <c r="Q40" s="68" t="s">
        <v>712</v>
      </c>
      <c r="R40" s="65" t="s">
        <v>220</v>
      </c>
    </row>
    <row r="41" spans="1:18" ht="309.75" customHeight="1" x14ac:dyDescent="0.25">
      <c r="A41" s="20" t="s">
        <v>124</v>
      </c>
      <c r="B41" s="88"/>
      <c r="C41" s="88"/>
      <c r="D41" s="69">
        <v>5</v>
      </c>
      <c r="E41" s="68" t="s">
        <v>126</v>
      </c>
      <c r="F41" s="68" t="s">
        <v>140</v>
      </c>
      <c r="G41" s="73" t="s">
        <v>24</v>
      </c>
      <c r="H41" s="68" t="s">
        <v>141</v>
      </c>
      <c r="I41" s="1">
        <v>1</v>
      </c>
      <c r="J41" s="2" t="s">
        <v>25</v>
      </c>
      <c r="K41" s="3" t="s">
        <v>142</v>
      </c>
      <c r="L41" s="76">
        <v>1</v>
      </c>
      <c r="M41" s="76">
        <v>1</v>
      </c>
      <c r="N41" s="76">
        <v>1</v>
      </c>
      <c r="O41" s="68" t="s">
        <v>713</v>
      </c>
      <c r="P41" s="70"/>
      <c r="Q41" s="68" t="s">
        <v>714</v>
      </c>
      <c r="R41" s="65" t="s">
        <v>41</v>
      </c>
    </row>
    <row r="42" spans="1:18" ht="260.25" customHeight="1" x14ac:dyDescent="0.25">
      <c r="A42" s="20" t="s">
        <v>124</v>
      </c>
      <c r="B42" s="88"/>
      <c r="C42" s="88"/>
      <c r="D42" s="69">
        <v>6</v>
      </c>
      <c r="E42" s="68" t="s">
        <v>126</v>
      </c>
      <c r="F42" s="68" t="s">
        <v>143</v>
      </c>
      <c r="G42" s="73" t="s">
        <v>24</v>
      </c>
      <c r="H42" s="68" t="s">
        <v>144</v>
      </c>
      <c r="I42" s="1">
        <v>1</v>
      </c>
      <c r="J42" s="2" t="s">
        <v>25</v>
      </c>
      <c r="K42" s="3" t="s">
        <v>145</v>
      </c>
      <c r="L42" s="76">
        <v>1</v>
      </c>
      <c r="M42" s="76">
        <v>1</v>
      </c>
      <c r="N42" s="76">
        <v>1</v>
      </c>
      <c r="O42" s="68" t="s">
        <v>715</v>
      </c>
      <c r="P42" s="70" t="s">
        <v>282</v>
      </c>
      <c r="Q42" s="68" t="s">
        <v>283</v>
      </c>
      <c r="R42" s="65" t="s">
        <v>41</v>
      </c>
    </row>
    <row r="43" spans="1:18" ht="192" customHeight="1" x14ac:dyDescent="0.25">
      <c r="A43" s="108" t="s">
        <v>124</v>
      </c>
      <c r="B43" s="88"/>
      <c r="C43" s="88"/>
      <c r="D43" s="110">
        <v>7</v>
      </c>
      <c r="E43" s="112" t="s">
        <v>126</v>
      </c>
      <c r="F43" s="112" t="s">
        <v>146</v>
      </c>
      <c r="G43" s="112" t="s">
        <v>24</v>
      </c>
      <c r="H43" s="112" t="s">
        <v>716</v>
      </c>
      <c r="I43" s="116">
        <v>1</v>
      </c>
      <c r="J43" s="114" t="s">
        <v>25</v>
      </c>
      <c r="K43" s="114" t="s">
        <v>147</v>
      </c>
      <c r="L43" s="98">
        <v>0.91</v>
      </c>
      <c r="M43" s="98">
        <v>0.91</v>
      </c>
      <c r="N43" s="98">
        <v>1</v>
      </c>
      <c r="O43" s="104" t="s">
        <v>717</v>
      </c>
      <c r="P43" s="102"/>
      <c r="Q43" s="104" t="s">
        <v>718</v>
      </c>
      <c r="R43" s="119" t="s">
        <v>41</v>
      </c>
    </row>
    <row r="44" spans="1:18" ht="294" customHeight="1" x14ac:dyDescent="0.25">
      <c r="A44" s="118"/>
      <c r="B44" s="88"/>
      <c r="C44" s="88"/>
      <c r="D44" s="111"/>
      <c r="E44" s="113"/>
      <c r="F44" s="113"/>
      <c r="G44" s="113"/>
      <c r="H44" s="113"/>
      <c r="I44" s="117"/>
      <c r="J44" s="115"/>
      <c r="K44" s="115"/>
      <c r="L44" s="99"/>
      <c r="M44" s="99"/>
      <c r="N44" s="99"/>
      <c r="O44" s="101"/>
      <c r="P44" s="103"/>
      <c r="Q44" s="101"/>
      <c r="R44" s="120"/>
    </row>
    <row r="45" spans="1:18" ht="272.25" customHeight="1" x14ac:dyDescent="0.25">
      <c r="A45" s="20" t="s">
        <v>124</v>
      </c>
      <c r="B45" s="88"/>
      <c r="C45" s="88"/>
      <c r="D45" s="69">
        <v>8</v>
      </c>
      <c r="E45" s="68" t="s">
        <v>126</v>
      </c>
      <c r="F45" s="68" t="s">
        <v>148</v>
      </c>
      <c r="G45" s="73" t="s">
        <v>24</v>
      </c>
      <c r="H45" s="68" t="s">
        <v>149</v>
      </c>
      <c r="I45" s="1">
        <v>1</v>
      </c>
      <c r="J45" s="2" t="s">
        <v>150</v>
      </c>
      <c r="K45" s="3" t="s">
        <v>151</v>
      </c>
      <c r="L45" s="76">
        <v>0.95</v>
      </c>
      <c r="M45" s="76">
        <v>0.95</v>
      </c>
      <c r="N45" s="76">
        <v>0.95</v>
      </c>
      <c r="O45" s="68" t="s">
        <v>719</v>
      </c>
      <c r="P45" s="70"/>
      <c r="Q45" s="68" t="s">
        <v>284</v>
      </c>
      <c r="R45" s="65" t="s">
        <v>265</v>
      </c>
    </row>
    <row r="46" spans="1:18" ht="409.5" customHeight="1" x14ac:dyDescent="0.25">
      <c r="A46" s="108" t="s">
        <v>152</v>
      </c>
      <c r="B46" s="112" t="s">
        <v>54</v>
      </c>
      <c r="C46" s="112" t="s">
        <v>153</v>
      </c>
      <c r="D46" s="110">
        <v>1</v>
      </c>
      <c r="E46" s="112" t="s">
        <v>154</v>
      </c>
      <c r="F46" s="130" t="s">
        <v>155</v>
      </c>
      <c r="G46" s="112" t="s">
        <v>24</v>
      </c>
      <c r="H46" s="130" t="s">
        <v>156</v>
      </c>
      <c r="I46" s="132">
        <v>0.9</v>
      </c>
      <c r="J46" s="114" t="s">
        <v>25</v>
      </c>
      <c r="K46" s="130" t="s">
        <v>720</v>
      </c>
      <c r="L46" s="98">
        <v>1.05</v>
      </c>
      <c r="M46" s="98">
        <v>1.17</v>
      </c>
      <c r="N46" s="98">
        <v>1</v>
      </c>
      <c r="O46" s="104" t="s">
        <v>721</v>
      </c>
      <c r="P46" s="104" t="s">
        <v>157</v>
      </c>
      <c r="Q46" s="104" t="s">
        <v>722</v>
      </c>
      <c r="R46" s="119" t="s">
        <v>41</v>
      </c>
    </row>
    <row r="47" spans="1:18" ht="409.5" customHeight="1" x14ac:dyDescent="0.25">
      <c r="A47" s="118"/>
      <c r="B47" s="134"/>
      <c r="C47" s="134"/>
      <c r="D47" s="111"/>
      <c r="E47" s="113"/>
      <c r="F47" s="131"/>
      <c r="G47" s="113"/>
      <c r="H47" s="131"/>
      <c r="I47" s="133"/>
      <c r="J47" s="115"/>
      <c r="K47" s="131"/>
      <c r="L47" s="99"/>
      <c r="M47" s="99"/>
      <c r="N47" s="99"/>
      <c r="O47" s="101"/>
      <c r="P47" s="101"/>
      <c r="Q47" s="101"/>
      <c r="R47" s="120"/>
    </row>
    <row r="48" spans="1:18" ht="282" customHeight="1" x14ac:dyDescent="0.25">
      <c r="A48" s="108" t="s">
        <v>152</v>
      </c>
      <c r="B48" s="134"/>
      <c r="C48" s="134"/>
      <c r="D48" s="110">
        <v>2</v>
      </c>
      <c r="E48" s="112" t="s">
        <v>158</v>
      </c>
      <c r="F48" s="112" t="s">
        <v>159</v>
      </c>
      <c r="G48" s="112" t="s">
        <v>24</v>
      </c>
      <c r="H48" s="112" t="s">
        <v>160</v>
      </c>
      <c r="I48" s="112">
        <v>0.9</v>
      </c>
      <c r="J48" s="112" t="s">
        <v>25</v>
      </c>
      <c r="K48" s="112" t="s">
        <v>723</v>
      </c>
      <c r="L48" s="98">
        <v>1.01</v>
      </c>
      <c r="M48" s="98">
        <v>1.1200000000000001</v>
      </c>
      <c r="N48" s="98">
        <v>1</v>
      </c>
      <c r="O48" s="104" t="s">
        <v>724</v>
      </c>
      <c r="P48" s="104" t="s">
        <v>725</v>
      </c>
      <c r="Q48" s="104" t="s">
        <v>726</v>
      </c>
      <c r="R48" s="119" t="s">
        <v>41</v>
      </c>
    </row>
    <row r="49" spans="1:18" ht="409.5" customHeight="1" x14ac:dyDescent="0.25">
      <c r="A49" s="118"/>
      <c r="B49" s="134"/>
      <c r="C49" s="134"/>
      <c r="D49" s="111"/>
      <c r="E49" s="113"/>
      <c r="F49" s="113"/>
      <c r="G49" s="113"/>
      <c r="H49" s="113"/>
      <c r="I49" s="113"/>
      <c r="J49" s="113"/>
      <c r="K49" s="113"/>
      <c r="L49" s="99"/>
      <c r="M49" s="99"/>
      <c r="N49" s="99"/>
      <c r="O49" s="101"/>
      <c r="P49" s="101"/>
      <c r="Q49" s="101"/>
      <c r="R49" s="120"/>
    </row>
    <row r="50" spans="1:18" ht="409.6" customHeight="1" x14ac:dyDescent="0.25">
      <c r="A50" s="108" t="s">
        <v>152</v>
      </c>
      <c r="B50" s="134"/>
      <c r="C50" s="134"/>
      <c r="D50" s="110">
        <v>3</v>
      </c>
      <c r="E50" s="112" t="s">
        <v>161</v>
      </c>
      <c r="F50" s="112" t="s">
        <v>162</v>
      </c>
      <c r="G50" s="110" t="s">
        <v>24</v>
      </c>
      <c r="H50" s="112" t="s">
        <v>163</v>
      </c>
      <c r="I50" s="110">
        <v>0.9</v>
      </c>
      <c r="J50" s="110" t="s">
        <v>25</v>
      </c>
      <c r="K50" s="112" t="s">
        <v>720</v>
      </c>
      <c r="L50" s="128">
        <v>1.01</v>
      </c>
      <c r="M50" s="98">
        <v>1.1200000000000001</v>
      </c>
      <c r="N50" s="98">
        <v>1</v>
      </c>
      <c r="O50" s="104" t="s">
        <v>727</v>
      </c>
      <c r="P50" s="104" t="s">
        <v>164</v>
      </c>
      <c r="Q50" s="104" t="s">
        <v>728</v>
      </c>
      <c r="R50" s="119" t="s">
        <v>41</v>
      </c>
    </row>
    <row r="51" spans="1:18" ht="409.5" customHeight="1" x14ac:dyDescent="0.25">
      <c r="A51" s="118"/>
      <c r="B51" s="113"/>
      <c r="C51" s="113"/>
      <c r="D51" s="111"/>
      <c r="E51" s="113"/>
      <c r="F51" s="113"/>
      <c r="G51" s="111"/>
      <c r="H51" s="113"/>
      <c r="I51" s="111"/>
      <c r="J51" s="111"/>
      <c r="K51" s="113"/>
      <c r="L51" s="129"/>
      <c r="M51" s="99"/>
      <c r="N51" s="99"/>
      <c r="O51" s="127"/>
      <c r="P51" s="127"/>
      <c r="Q51" s="127"/>
      <c r="R51" s="120"/>
    </row>
    <row r="52" spans="1:18" ht="409.6" customHeight="1" x14ac:dyDescent="0.25">
      <c r="A52" s="108" t="s">
        <v>165</v>
      </c>
      <c r="B52" s="88" t="s">
        <v>54</v>
      </c>
      <c r="C52" s="89" t="s">
        <v>166</v>
      </c>
      <c r="D52" s="110">
        <v>1</v>
      </c>
      <c r="E52" s="130" t="s">
        <v>167</v>
      </c>
      <c r="F52" s="130" t="s">
        <v>168</v>
      </c>
      <c r="G52" s="112" t="s">
        <v>24</v>
      </c>
      <c r="H52" s="112" t="s">
        <v>169</v>
      </c>
      <c r="I52" s="132">
        <v>1</v>
      </c>
      <c r="J52" s="114" t="s">
        <v>25</v>
      </c>
      <c r="K52" s="130" t="s">
        <v>170</v>
      </c>
      <c r="L52" s="98">
        <v>1</v>
      </c>
      <c r="M52" s="98">
        <v>1</v>
      </c>
      <c r="N52" s="98">
        <v>1</v>
      </c>
      <c r="O52" s="104" t="s">
        <v>729</v>
      </c>
      <c r="P52" s="104" t="s">
        <v>272</v>
      </c>
      <c r="Q52" s="112" t="s">
        <v>563</v>
      </c>
      <c r="R52" s="119" t="s">
        <v>225</v>
      </c>
    </row>
    <row r="53" spans="1:18" ht="188.25" customHeight="1" x14ac:dyDescent="0.25">
      <c r="A53" s="118"/>
      <c r="B53" s="88"/>
      <c r="C53" s="89"/>
      <c r="D53" s="111"/>
      <c r="E53" s="131"/>
      <c r="F53" s="131"/>
      <c r="G53" s="113"/>
      <c r="H53" s="113"/>
      <c r="I53" s="133"/>
      <c r="J53" s="115"/>
      <c r="K53" s="131"/>
      <c r="L53" s="99"/>
      <c r="M53" s="99"/>
      <c r="N53" s="99"/>
      <c r="O53" s="101"/>
      <c r="P53" s="101"/>
      <c r="Q53" s="101"/>
      <c r="R53" s="120"/>
    </row>
    <row r="54" spans="1:18" ht="299.25" customHeight="1" x14ac:dyDescent="0.25">
      <c r="A54" s="20" t="s">
        <v>165</v>
      </c>
      <c r="B54" s="88"/>
      <c r="C54" s="89"/>
      <c r="D54" s="69">
        <v>2</v>
      </c>
      <c r="E54" s="30" t="s">
        <v>171</v>
      </c>
      <c r="F54" s="30" t="s">
        <v>172</v>
      </c>
      <c r="G54" s="69" t="s">
        <v>24</v>
      </c>
      <c r="H54" s="30" t="s">
        <v>173</v>
      </c>
      <c r="I54" s="7">
        <v>1</v>
      </c>
      <c r="J54" s="2" t="s">
        <v>28</v>
      </c>
      <c r="K54" s="30" t="s">
        <v>174</v>
      </c>
      <c r="L54" s="76">
        <v>1</v>
      </c>
      <c r="M54" s="76">
        <v>1</v>
      </c>
      <c r="N54" s="76">
        <v>1</v>
      </c>
      <c r="O54" s="68" t="s">
        <v>730</v>
      </c>
      <c r="P54" s="73" t="s">
        <v>649</v>
      </c>
      <c r="Q54" s="68" t="s">
        <v>731</v>
      </c>
      <c r="R54" s="65" t="s">
        <v>41</v>
      </c>
    </row>
    <row r="55" spans="1:18" ht="409.5" customHeight="1" x14ac:dyDescent="0.25">
      <c r="A55" s="20" t="s">
        <v>165</v>
      </c>
      <c r="B55" s="88"/>
      <c r="C55" s="89"/>
      <c r="D55" s="69">
        <v>3</v>
      </c>
      <c r="E55" s="30" t="s">
        <v>175</v>
      </c>
      <c r="F55" s="30" t="s">
        <v>176</v>
      </c>
      <c r="G55" s="73" t="s">
        <v>177</v>
      </c>
      <c r="H55" s="31" t="s">
        <v>178</v>
      </c>
      <c r="I55" s="17">
        <v>1</v>
      </c>
      <c r="J55" s="2" t="s">
        <v>179</v>
      </c>
      <c r="K55" s="30" t="s">
        <v>180</v>
      </c>
      <c r="L55" s="8">
        <v>1</v>
      </c>
      <c r="M55" s="76">
        <v>1</v>
      </c>
      <c r="N55" s="76">
        <v>1</v>
      </c>
      <c r="O55" s="68" t="s">
        <v>732</v>
      </c>
      <c r="P55" s="68" t="s">
        <v>273</v>
      </c>
      <c r="Q55" s="73" t="s">
        <v>563</v>
      </c>
      <c r="R55" s="65" t="s">
        <v>225</v>
      </c>
    </row>
    <row r="56" spans="1:18" ht="220.5" customHeight="1" x14ac:dyDescent="0.25">
      <c r="A56" s="108" t="s">
        <v>165</v>
      </c>
      <c r="B56" s="88"/>
      <c r="C56" s="89"/>
      <c r="D56" s="110">
        <v>4</v>
      </c>
      <c r="E56" s="130" t="s">
        <v>181</v>
      </c>
      <c r="F56" s="130" t="s">
        <v>182</v>
      </c>
      <c r="G56" s="110" t="s">
        <v>177</v>
      </c>
      <c r="H56" s="130" t="s">
        <v>183</v>
      </c>
      <c r="I56" s="150">
        <v>12</v>
      </c>
      <c r="J56" s="114" t="s">
        <v>25</v>
      </c>
      <c r="K56" s="130" t="s">
        <v>184</v>
      </c>
      <c r="L56" s="110">
        <v>20</v>
      </c>
      <c r="M56" s="98">
        <v>1.67</v>
      </c>
      <c r="N56" s="98">
        <v>1</v>
      </c>
      <c r="O56" s="104" t="s">
        <v>735</v>
      </c>
      <c r="P56" s="104" t="s">
        <v>736</v>
      </c>
      <c r="Q56" s="104" t="s">
        <v>274</v>
      </c>
      <c r="R56" s="119" t="s">
        <v>41</v>
      </c>
    </row>
    <row r="57" spans="1:18" ht="259.5" customHeight="1" x14ac:dyDescent="0.25">
      <c r="A57" s="118"/>
      <c r="B57" s="88"/>
      <c r="C57" s="89"/>
      <c r="D57" s="111"/>
      <c r="E57" s="131"/>
      <c r="F57" s="131"/>
      <c r="G57" s="111"/>
      <c r="H57" s="131"/>
      <c r="I57" s="151"/>
      <c r="J57" s="115"/>
      <c r="K57" s="131"/>
      <c r="L57" s="111"/>
      <c r="M57" s="99"/>
      <c r="N57" s="99"/>
      <c r="O57" s="101"/>
      <c r="P57" s="101"/>
      <c r="Q57" s="101"/>
      <c r="R57" s="120"/>
    </row>
    <row r="58" spans="1:18" ht="409.5" customHeight="1" x14ac:dyDescent="0.25">
      <c r="A58" s="108" t="s">
        <v>165</v>
      </c>
      <c r="B58" s="88"/>
      <c r="C58" s="89"/>
      <c r="D58" s="110">
        <v>5</v>
      </c>
      <c r="E58" s="130" t="s">
        <v>185</v>
      </c>
      <c r="F58" s="130" t="s">
        <v>186</v>
      </c>
      <c r="G58" s="112" t="s">
        <v>177</v>
      </c>
      <c r="H58" s="130" t="s">
        <v>187</v>
      </c>
      <c r="I58" s="150">
        <v>10</v>
      </c>
      <c r="J58" s="114" t="s">
        <v>28</v>
      </c>
      <c r="K58" s="130" t="s">
        <v>188</v>
      </c>
      <c r="L58" s="110">
        <v>11</v>
      </c>
      <c r="M58" s="98">
        <v>1.1000000000000001</v>
      </c>
      <c r="N58" s="98">
        <v>1</v>
      </c>
      <c r="O58" s="104" t="s">
        <v>737</v>
      </c>
      <c r="P58" s="104" t="s">
        <v>738</v>
      </c>
      <c r="Q58" s="112" t="s">
        <v>563</v>
      </c>
      <c r="R58" s="119" t="s">
        <v>225</v>
      </c>
    </row>
    <row r="59" spans="1:18" ht="213.75" customHeight="1" x14ac:dyDescent="0.25">
      <c r="A59" s="118"/>
      <c r="B59" s="88"/>
      <c r="C59" s="89"/>
      <c r="D59" s="111"/>
      <c r="E59" s="131"/>
      <c r="F59" s="131"/>
      <c r="G59" s="113"/>
      <c r="H59" s="131"/>
      <c r="I59" s="151"/>
      <c r="J59" s="115"/>
      <c r="K59" s="131"/>
      <c r="L59" s="111"/>
      <c r="M59" s="99"/>
      <c r="N59" s="99"/>
      <c r="O59" s="101"/>
      <c r="P59" s="101"/>
      <c r="Q59" s="101"/>
      <c r="R59" s="120"/>
    </row>
    <row r="60" spans="1:18" ht="361.5" customHeight="1" x14ac:dyDescent="0.25">
      <c r="A60" s="20" t="s">
        <v>165</v>
      </c>
      <c r="B60" s="88"/>
      <c r="C60" s="89"/>
      <c r="D60" s="69">
        <v>6</v>
      </c>
      <c r="E60" s="30" t="s">
        <v>189</v>
      </c>
      <c r="F60" s="30" t="s">
        <v>190</v>
      </c>
      <c r="G60" s="69" t="s">
        <v>24</v>
      </c>
      <c r="H60" s="68" t="s">
        <v>191</v>
      </c>
      <c r="I60" s="7">
        <v>1</v>
      </c>
      <c r="J60" s="2" t="s">
        <v>28</v>
      </c>
      <c r="K60" s="30" t="s">
        <v>192</v>
      </c>
      <c r="L60" s="76">
        <v>1</v>
      </c>
      <c r="M60" s="76">
        <v>1</v>
      </c>
      <c r="N60" s="76">
        <v>1</v>
      </c>
      <c r="O60" s="68" t="s">
        <v>739</v>
      </c>
      <c r="P60" s="70" t="s">
        <v>193</v>
      </c>
      <c r="Q60" s="68" t="s">
        <v>275</v>
      </c>
      <c r="R60" s="65" t="s">
        <v>41</v>
      </c>
    </row>
    <row r="61" spans="1:18" ht="334.5" customHeight="1" x14ac:dyDescent="0.25">
      <c r="A61" s="108" t="s">
        <v>165</v>
      </c>
      <c r="B61" s="88"/>
      <c r="C61" s="89"/>
      <c r="D61" s="110">
        <v>7</v>
      </c>
      <c r="E61" s="130" t="s">
        <v>194</v>
      </c>
      <c r="F61" s="130" t="s">
        <v>195</v>
      </c>
      <c r="G61" s="110" t="s">
        <v>24</v>
      </c>
      <c r="H61" s="112" t="s">
        <v>196</v>
      </c>
      <c r="I61" s="132">
        <v>1</v>
      </c>
      <c r="J61" s="114" t="s">
        <v>39</v>
      </c>
      <c r="K61" s="130" t="s">
        <v>197</v>
      </c>
      <c r="L61" s="110">
        <v>100</v>
      </c>
      <c r="M61" s="98">
        <v>1</v>
      </c>
      <c r="N61" s="98">
        <v>1</v>
      </c>
      <c r="O61" s="104" t="s">
        <v>276</v>
      </c>
      <c r="P61" s="102"/>
      <c r="Q61" s="100" t="s">
        <v>277</v>
      </c>
      <c r="R61" s="119" t="s">
        <v>41</v>
      </c>
    </row>
    <row r="62" spans="1:18" ht="409.5" customHeight="1" x14ac:dyDescent="0.25">
      <c r="A62" s="118"/>
      <c r="B62" s="88"/>
      <c r="C62" s="89"/>
      <c r="D62" s="111"/>
      <c r="E62" s="131"/>
      <c r="F62" s="131"/>
      <c r="G62" s="111"/>
      <c r="H62" s="113"/>
      <c r="I62" s="133"/>
      <c r="J62" s="115"/>
      <c r="K62" s="131"/>
      <c r="L62" s="111"/>
      <c r="M62" s="99"/>
      <c r="N62" s="99"/>
      <c r="O62" s="101"/>
      <c r="P62" s="103"/>
      <c r="Q62" s="152"/>
      <c r="R62" s="120"/>
    </row>
    <row r="63" spans="1:18" ht="409.5" customHeight="1" x14ac:dyDescent="0.25">
      <c r="A63" s="20" t="s">
        <v>165</v>
      </c>
      <c r="B63" s="88"/>
      <c r="C63" s="89"/>
      <c r="D63" s="69">
        <v>8</v>
      </c>
      <c r="E63" s="30" t="s">
        <v>198</v>
      </c>
      <c r="F63" s="30" t="s">
        <v>199</v>
      </c>
      <c r="G63" s="73" t="s">
        <v>24</v>
      </c>
      <c r="H63" s="30" t="s">
        <v>200</v>
      </c>
      <c r="I63" s="7">
        <v>1</v>
      </c>
      <c r="J63" s="2" t="s">
        <v>25</v>
      </c>
      <c r="K63" s="30" t="s">
        <v>201</v>
      </c>
      <c r="L63" s="76">
        <v>1</v>
      </c>
      <c r="M63" s="76">
        <v>1</v>
      </c>
      <c r="N63" s="76">
        <v>1</v>
      </c>
      <c r="O63" s="68" t="s">
        <v>740</v>
      </c>
      <c r="P63" s="68" t="s">
        <v>278</v>
      </c>
      <c r="Q63" s="68" t="s">
        <v>741</v>
      </c>
      <c r="R63" s="65" t="s">
        <v>41</v>
      </c>
    </row>
    <row r="64" spans="1:18" ht="274.5" customHeight="1" x14ac:dyDescent="0.25">
      <c r="A64" s="20" t="s">
        <v>165</v>
      </c>
      <c r="B64" s="88"/>
      <c r="C64" s="89"/>
      <c r="D64" s="69">
        <v>9</v>
      </c>
      <c r="E64" s="30" t="s">
        <v>202</v>
      </c>
      <c r="F64" s="30" t="s">
        <v>203</v>
      </c>
      <c r="G64" s="69" t="s">
        <v>177</v>
      </c>
      <c r="H64" s="30" t="s">
        <v>204</v>
      </c>
      <c r="I64" s="17">
        <v>2</v>
      </c>
      <c r="J64" s="2" t="s">
        <v>28</v>
      </c>
      <c r="K64" s="30" t="s">
        <v>205</v>
      </c>
      <c r="L64" s="69">
        <v>2</v>
      </c>
      <c r="M64" s="76">
        <v>1</v>
      </c>
      <c r="N64" s="76">
        <v>1</v>
      </c>
      <c r="O64" s="68" t="s">
        <v>742</v>
      </c>
      <c r="P64" s="70" t="s">
        <v>193</v>
      </c>
      <c r="Q64" s="73" t="s">
        <v>563</v>
      </c>
      <c r="R64" s="65" t="s">
        <v>225</v>
      </c>
    </row>
    <row r="65" spans="1:18" ht="266.25" customHeight="1" x14ac:dyDescent="0.25">
      <c r="A65" s="20" t="s">
        <v>165</v>
      </c>
      <c r="B65" s="88"/>
      <c r="C65" s="89"/>
      <c r="D65" s="69">
        <v>10</v>
      </c>
      <c r="E65" s="30" t="s">
        <v>206</v>
      </c>
      <c r="F65" s="30" t="s">
        <v>207</v>
      </c>
      <c r="G65" s="73" t="s">
        <v>24</v>
      </c>
      <c r="H65" s="68" t="s">
        <v>208</v>
      </c>
      <c r="I65" s="7">
        <v>1</v>
      </c>
      <c r="J65" s="2" t="s">
        <v>25</v>
      </c>
      <c r="K65" s="30" t="s">
        <v>209</v>
      </c>
      <c r="L65" s="76">
        <v>1</v>
      </c>
      <c r="M65" s="76">
        <v>1</v>
      </c>
      <c r="N65" s="76">
        <v>1</v>
      </c>
      <c r="O65" s="68" t="s">
        <v>279</v>
      </c>
      <c r="P65" s="70"/>
      <c r="Q65" s="68" t="s">
        <v>743</v>
      </c>
      <c r="R65" s="65" t="s">
        <v>225</v>
      </c>
    </row>
    <row r="66" spans="1:18" ht="229.5" customHeight="1" x14ac:dyDescent="0.25">
      <c r="A66" s="20" t="s">
        <v>165</v>
      </c>
      <c r="B66" s="88"/>
      <c r="C66" s="89"/>
      <c r="D66" s="69">
        <v>11</v>
      </c>
      <c r="E66" s="30" t="s">
        <v>210</v>
      </c>
      <c r="F66" s="30" t="s">
        <v>211</v>
      </c>
      <c r="G66" s="69" t="s">
        <v>177</v>
      </c>
      <c r="H66" s="30" t="s">
        <v>212</v>
      </c>
      <c r="I66" s="17">
        <v>2</v>
      </c>
      <c r="J66" s="2" t="s">
        <v>28</v>
      </c>
      <c r="K66" s="30" t="s">
        <v>744</v>
      </c>
      <c r="L66" s="69">
        <v>2</v>
      </c>
      <c r="M66" s="76">
        <v>1</v>
      </c>
      <c r="N66" s="76">
        <v>1</v>
      </c>
      <c r="O66" s="68" t="s">
        <v>280</v>
      </c>
      <c r="P66" s="70" t="s">
        <v>193</v>
      </c>
      <c r="Q66" s="73" t="s">
        <v>563</v>
      </c>
      <c r="R66" s="65" t="s">
        <v>225</v>
      </c>
    </row>
    <row r="67" spans="1:18" ht="409.6" customHeight="1" x14ac:dyDescent="0.25">
      <c r="A67" s="108" t="s">
        <v>213</v>
      </c>
      <c r="B67" s="88" t="s">
        <v>54</v>
      </c>
      <c r="C67" s="88" t="s">
        <v>214</v>
      </c>
      <c r="D67" s="110">
        <v>1</v>
      </c>
      <c r="E67" s="112" t="s">
        <v>745</v>
      </c>
      <c r="F67" s="112" t="s">
        <v>215</v>
      </c>
      <c r="G67" s="112" t="s">
        <v>216</v>
      </c>
      <c r="H67" s="112" t="s">
        <v>746</v>
      </c>
      <c r="I67" s="125">
        <v>80</v>
      </c>
      <c r="J67" s="114" t="s">
        <v>25</v>
      </c>
      <c r="K67" s="114" t="s">
        <v>747</v>
      </c>
      <c r="L67" s="110">
        <v>80</v>
      </c>
      <c r="M67" s="98">
        <v>1</v>
      </c>
      <c r="N67" s="98">
        <v>1</v>
      </c>
      <c r="O67" s="104" t="s">
        <v>748</v>
      </c>
      <c r="P67" s="104" t="s">
        <v>749</v>
      </c>
      <c r="Q67" s="104" t="s">
        <v>750</v>
      </c>
      <c r="R67" s="119" t="s">
        <v>41</v>
      </c>
    </row>
    <row r="68" spans="1:18" ht="409.6" customHeight="1" x14ac:dyDescent="0.25">
      <c r="A68" s="118"/>
      <c r="B68" s="88"/>
      <c r="C68" s="88"/>
      <c r="D68" s="111"/>
      <c r="E68" s="113"/>
      <c r="F68" s="113"/>
      <c r="G68" s="113"/>
      <c r="H68" s="113"/>
      <c r="I68" s="126"/>
      <c r="J68" s="115"/>
      <c r="K68" s="115"/>
      <c r="L68" s="111"/>
      <c r="M68" s="99"/>
      <c r="N68" s="99"/>
      <c r="O68" s="101"/>
      <c r="P68" s="101"/>
      <c r="Q68" s="101"/>
      <c r="R68" s="120"/>
    </row>
    <row r="69" spans="1:18" ht="409.6" customHeight="1" x14ac:dyDescent="0.25">
      <c r="A69" s="108" t="s">
        <v>213</v>
      </c>
      <c r="B69" s="88"/>
      <c r="C69" s="88"/>
      <c r="D69" s="110">
        <v>2</v>
      </c>
      <c r="E69" s="112" t="s">
        <v>745</v>
      </c>
      <c r="F69" s="112" t="s">
        <v>751</v>
      </c>
      <c r="G69" s="112" t="s">
        <v>217</v>
      </c>
      <c r="H69" s="112" t="s">
        <v>218</v>
      </c>
      <c r="I69" s="125">
        <v>150</v>
      </c>
      <c r="J69" s="110" t="s">
        <v>25</v>
      </c>
      <c r="K69" s="112" t="s">
        <v>219</v>
      </c>
      <c r="L69" s="110">
        <v>150</v>
      </c>
      <c r="M69" s="98">
        <v>1</v>
      </c>
      <c r="N69" s="122">
        <v>0.64300000000000002</v>
      </c>
      <c r="O69" s="104" t="s">
        <v>752</v>
      </c>
      <c r="P69" s="104"/>
      <c r="Q69" s="104" t="s">
        <v>753</v>
      </c>
      <c r="R69" s="153" t="s">
        <v>220</v>
      </c>
    </row>
    <row r="70" spans="1:18" ht="409.6" customHeight="1" x14ac:dyDescent="0.25">
      <c r="A70" s="118"/>
      <c r="B70" s="88"/>
      <c r="C70" s="88"/>
      <c r="D70" s="111"/>
      <c r="E70" s="113"/>
      <c r="F70" s="113"/>
      <c r="G70" s="113"/>
      <c r="H70" s="113"/>
      <c r="I70" s="126"/>
      <c r="J70" s="111"/>
      <c r="K70" s="113"/>
      <c r="L70" s="111"/>
      <c r="M70" s="99"/>
      <c r="N70" s="123"/>
      <c r="O70" s="101"/>
      <c r="P70" s="101"/>
      <c r="Q70" s="101"/>
      <c r="R70" s="154"/>
    </row>
    <row r="71" spans="1:18" ht="409.5" customHeight="1" x14ac:dyDescent="0.25">
      <c r="A71" s="20" t="s">
        <v>213</v>
      </c>
      <c r="B71" s="88"/>
      <c r="C71" s="88"/>
      <c r="D71" s="69">
        <v>3</v>
      </c>
      <c r="E71" s="68" t="s">
        <v>745</v>
      </c>
      <c r="F71" s="68" t="s">
        <v>754</v>
      </c>
      <c r="G71" s="73" t="s">
        <v>221</v>
      </c>
      <c r="H71" s="68" t="s">
        <v>222</v>
      </c>
      <c r="I71" s="69">
        <v>6</v>
      </c>
      <c r="J71" s="69" t="s">
        <v>25</v>
      </c>
      <c r="K71" s="73" t="s">
        <v>223</v>
      </c>
      <c r="L71" s="69">
        <v>6</v>
      </c>
      <c r="M71" s="76">
        <v>1</v>
      </c>
      <c r="N71" s="76">
        <v>1</v>
      </c>
      <c r="O71" s="68" t="s">
        <v>755</v>
      </c>
      <c r="P71" s="70" t="s">
        <v>224</v>
      </c>
      <c r="Q71" s="73" t="s">
        <v>563</v>
      </c>
      <c r="R71" s="65" t="s">
        <v>225</v>
      </c>
    </row>
    <row r="72" spans="1:18" ht="287.25" customHeight="1" x14ac:dyDescent="0.25">
      <c r="A72" s="108" t="s">
        <v>213</v>
      </c>
      <c r="B72" s="88"/>
      <c r="C72" s="88"/>
      <c r="D72" s="110">
        <v>4</v>
      </c>
      <c r="E72" s="112" t="s">
        <v>745</v>
      </c>
      <c r="F72" s="112" t="s">
        <v>756</v>
      </c>
      <c r="G72" s="112" t="s">
        <v>24</v>
      </c>
      <c r="H72" s="112" t="s">
        <v>226</v>
      </c>
      <c r="I72" s="116">
        <v>1</v>
      </c>
      <c r="J72" s="110" t="s">
        <v>25</v>
      </c>
      <c r="K72" s="112" t="s">
        <v>227</v>
      </c>
      <c r="L72" s="98">
        <v>1</v>
      </c>
      <c r="M72" s="98">
        <v>1</v>
      </c>
      <c r="N72" s="98">
        <v>1</v>
      </c>
      <c r="O72" s="104" t="s">
        <v>757</v>
      </c>
      <c r="P72" s="102"/>
      <c r="Q72" s="104" t="s">
        <v>758</v>
      </c>
      <c r="R72" s="119" t="s">
        <v>41</v>
      </c>
    </row>
    <row r="73" spans="1:18" ht="409.6" customHeight="1" x14ac:dyDescent="0.25">
      <c r="A73" s="118"/>
      <c r="B73" s="88"/>
      <c r="C73" s="88"/>
      <c r="D73" s="111"/>
      <c r="E73" s="113"/>
      <c r="F73" s="113"/>
      <c r="G73" s="113"/>
      <c r="H73" s="113"/>
      <c r="I73" s="117"/>
      <c r="J73" s="111"/>
      <c r="K73" s="113"/>
      <c r="L73" s="99"/>
      <c r="M73" s="99"/>
      <c r="N73" s="99"/>
      <c r="O73" s="121"/>
      <c r="P73" s="124"/>
      <c r="Q73" s="121"/>
      <c r="R73" s="120"/>
    </row>
    <row r="74" spans="1:18" ht="409.5" customHeight="1" x14ac:dyDescent="0.25">
      <c r="A74" s="20" t="s">
        <v>213</v>
      </c>
      <c r="B74" s="88"/>
      <c r="C74" s="88"/>
      <c r="D74" s="69">
        <v>5</v>
      </c>
      <c r="E74" s="68" t="s">
        <v>745</v>
      </c>
      <c r="F74" s="68" t="s">
        <v>228</v>
      </c>
      <c r="G74" s="73" t="s">
        <v>24</v>
      </c>
      <c r="H74" s="68" t="s">
        <v>229</v>
      </c>
      <c r="I74" s="1">
        <v>1</v>
      </c>
      <c r="J74" s="69" t="s">
        <v>25</v>
      </c>
      <c r="K74" s="68" t="s">
        <v>227</v>
      </c>
      <c r="L74" s="76">
        <v>1</v>
      </c>
      <c r="M74" s="76">
        <v>1</v>
      </c>
      <c r="N74" s="76">
        <v>1</v>
      </c>
      <c r="O74" s="68" t="s">
        <v>759</v>
      </c>
      <c r="P74" s="70"/>
      <c r="Q74" s="68" t="s">
        <v>760</v>
      </c>
      <c r="R74" s="65" t="s">
        <v>41</v>
      </c>
    </row>
    <row r="75" spans="1:18" ht="258.75" customHeight="1" x14ac:dyDescent="0.25">
      <c r="A75" s="20" t="s">
        <v>230</v>
      </c>
      <c r="B75" s="88" t="s">
        <v>231</v>
      </c>
      <c r="C75" s="88" t="s">
        <v>232</v>
      </c>
      <c r="D75" s="69">
        <v>1</v>
      </c>
      <c r="E75" s="30" t="s">
        <v>233</v>
      </c>
      <c r="F75" s="30" t="s">
        <v>234</v>
      </c>
      <c r="G75" s="69" t="s">
        <v>235</v>
      </c>
      <c r="H75" s="30" t="s">
        <v>236</v>
      </c>
      <c r="I75" s="32">
        <v>1</v>
      </c>
      <c r="J75" s="33" t="s">
        <v>25</v>
      </c>
      <c r="K75" s="73" t="s">
        <v>237</v>
      </c>
      <c r="L75" s="19">
        <f>1944+2312+2178+3283</f>
        <v>9717</v>
      </c>
      <c r="M75" s="76">
        <v>1</v>
      </c>
      <c r="N75" s="76">
        <v>1</v>
      </c>
      <c r="O75" s="68" t="s">
        <v>761</v>
      </c>
      <c r="P75" s="68" t="s">
        <v>288</v>
      </c>
      <c r="Q75" s="68" t="s">
        <v>762</v>
      </c>
      <c r="R75" s="65" t="s">
        <v>41</v>
      </c>
    </row>
    <row r="76" spans="1:18" ht="325.5" customHeight="1" x14ac:dyDescent="0.25">
      <c r="A76" s="20" t="s">
        <v>230</v>
      </c>
      <c r="B76" s="88"/>
      <c r="C76" s="88"/>
      <c r="D76" s="69">
        <v>2</v>
      </c>
      <c r="E76" s="30" t="s">
        <v>286</v>
      </c>
      <c r="F76" s="30" t="s">
        <v>238</v>
      </c>
      <c r="G76" s="69" t="s">
        <v>235</v>
      </c>
      <c r="H76" s="30" t="s">
        <v>239</v>
      </c>
      <c r="I76" s="32">
        <v>1</v>
      </c>
      <c r="J76" s="33" t="s">
        <v>25</v>
      </c>
      <c r="K76" s="73" t="s">
        <v>237</v>
      </c>
      <c r="L76" s="19">
        <f>625+331+232</f>
        <v>1188</v>
      </c>
      <c r="M76" s="76">
        <v>1</v>
      </c>
      <c r="N76" s="76">
        <v>1</v>
      </c>
      <c r="O76" s="68" t="s">
        <v>763</v>
      </c>
      <c r="P76" s="70" t="s">
        <v>289</v>
      </c>
      <c r="Q76" s="68" t="s">
        <v>764</v>
      </c>
      <c r="R76" s="65" t="s">
        <v>41</v>
      </c>
    </row>
    <row r="77" spans="1:18" ht="240" x14ac:dyDescent="0.25">
      <c r="A77" s="20" t="s">
        <v>230</v>
      </c>
      <c r="B77" s="88"/>
      <c r="C77" s="88"/>
      <c r="D77" s="69">
        <v>3</v>
      </c>
      <c r="E77" s="30" t="s">
        <v>765</v>
      </c>
      <c r="F77" s="30" t="s">
        <v>240</v>
      </c>
      <c r="G77" s="69" t="s">
        <v>235</v>
      </c>
      <c r="H77" s="30" t="s">
        <v>241</v>
      </c>
      <c r="I77" s="32">
        <v>1</v>
      </c>
      <c r="J77" s="33" t="s">
        <v>25</v>
      </c>
      <c r="K77" s="73" t="s">
        <v>237</v>
      </c>
      <c r="L77" s="19">
        <f>11+14+10</f>
        <v>35</v>
      </c>
      <c r="M77" s="76">
        <v>1</v>
      </c>
      <c r="N77" s="76">
        <v>1</v>
      </c>
      <c r="O77" s="68" t="s">
        <v>766</v>
      </c>
      <c r="P77" s="70"/>
      <c r="Q77" s="68" t="s">
        <v>767</v>
      </c>
      <c r="R77" s="65" t="s">
        <v>41</v>
      </c>
    </row>
    <row r="78" spans="1:18" ht="210" x14ac:dyDescent="0.25">
      <c r="A78" s="20" t="s">
        <v>230</v>
      </c>
      <c r="B78" s="88"/>
      <c r="C78" s="88"/>
      <c r="D78" s="69">
        <v>4</v>
      </c>
      <c r="E78" s="30" t="s">
        <v>242</v>
      </c>
      <c r="F78" s="30" t="s">
        <v>243</v>
      </c>
      <c r="G78" s="69" t="s">
        <v>235</v>
      </c>
      <c r="H78" s="30" t="s">
        <v>244</v>
      </c>
      <c r="I78" s="32">
        <v>1</v>
      </c>
      <c r="J78" s="33" t="s">
        <v>25</v>
      </c>
      <c r="K78" s="73" t="s">
        <v>237</v>
      </c>
      <c r="L78" s="19">
        <f>437+234</f>
        <v>671</v>
      </c>
      <c r="M78" s="76">
        <v>1</v>
      </c>
      <c r="N78" s="76">
        <v>1</v>
      </c>
      <c r="O78" s="68" t="s">
        <v>768</v>
      </c>
      <c r="P78" s="70"/>
      <c r="Q78" s="68" t="s">
        <v>769</v>
      </c>
      <c r="R78" s="65" t="s">
        <v>41</v>
      </c>
    </row>
    <row r="79" spans="1:18" ht="240" x14ac:dyDescent="0.25">
      <c r="A79" s="20" t="s">
        <v>230</v>
      </c>
      <c r="B79" s="88"/>
      <c r="C79" s="88"/>
      <c r="D79" s="69">
        <v>5</v>
      </c>
      <c r="E79" s="30" t="s">
        <v>245</v>
      </c>
      <c r="F79" s="30" t="s">
        <v>246</v>
      </c>
      <c r="G79" s="69" t="s">
        <v>235</v>
      </c>
      <c r="H79" s="30" t="s">
        <v>247</v>
      </c>
      <c r="I79" s="32">
        <v>1</v>
      </c>
      <c r="J79" s="33" t="s">
        <v>25</v>
      </c>
      <c r="K79" s="73" t="s">
        <v>237</v>
      </c>
      <c r="L79" s="19">
        <f>158+304+456+251+475+502+305+337+321+1074</f>
        <v>4183</v>
      </c>
      <c r="M79" s="76">
        <v>1</v>
      </c>
      <c r="N79" s="76">
        <v>1</v>
      </c>
      <c r="O79" s="68" t="s">
        <v>770</v>
      </c>
      <c r="P79" s="70"/>
      <c r="Q79" s="68" t="s">
        <v>771</v>
      </c>
      <c r="R79" s="65" t="s">
        <v>41</v>
      </c>
    </row>
    <row r="80" spans="1:18" ht="270.75" customHeight="1" x14ac:dyDescent="0.25">
      <c r="A80" s="20" t="s">
        <v>230</v>
      </c>
      <c r="B80" s="88"/>
      <c r="C80" s="88"/>
      <c r="D80" s="69">
        <v>6</v>
      </c>
      <c r="E80" s="30" t="s">
        <v>248</v>
      </c>
      <c r="F80" s="30" t="s">
        <v>249</v>
      </c>
      <c r="G80" s="69" t="s">
        <v>235</v>
      </c>
      <c r="H80" s="30" t="s">
        <v>250</v>
      </c>
      <c r="I80" s="32">
        <v>1</v>
      </c>
      <c r="J80" s="33" t="s">
        <v>25</v>
      </c>
      <c r="K80" s="73" t="s">
        <v>237</v>
      </c>
      <c r="L80" s="19">
        <f>3+20+62+37+56+34+26+37+56+175</f>
        <v>506</v>
      </c>
      <c r="M80" s="76">
        <v>1</v>
      </c>
      <c r="N80" s="76">
        <v>1</v>
      </c>
      <c r="O80" s="68" t="s">
        <v>772</v>
      </c>
      <c r="P80" s="70"/>
      <c r="Q80" s="68" t="s">
        <v>773</v>
      </c>
      <c r="R80" s="65" t="s">
        <v>41</v>
      </c>
    </row>
    <row r="81" spans="1:18" ht="180" x14ac:dyDescent="0.25">
      <c r="A81" s="20" t="s">
        <v>230</v>
      </c>
      <c r="B81" s="88"/>
      <c r="C81" s="88"/>
      <c r="D81" s="69">
        <v>7</v>
      </c>
      <c r="E81" s="30" t="s">
        <v>251</v>
      </c>
      <c r="F81" s="30" t="s">
        <v>252</v>
      </c>
      <c r="G81" s="69" t="s">
        <v>235</v>
      </c>
      <c r="H81" s="30" t="s">
        <v>253</v>
      </c>
      <c r="I81" s="32">
        <v>1</v>
      </c>
      <c r="J81" s="33" t="s">
        <v>25</v>
      </c>
      <c r="K81" s="73" t="s">
        <v>237</v>
      </c>
      <c r="L81" s="33">
        <v>115</v>
      </c>
      <c r="M81" s="76">
        <v>1</v>
      </c>
      <c r="N81" s="76">
        <v>1</v>
      </c>
      <c r="O81" s="68" t="s">
        <v>774</v>
      </c>
      <c r="P81" s="70"/>
      <c r="Q81" s="68" t="s">
        <v>775</v>
      </c>
      <c r="R81" s="65" t="s">
        <v>41</v>
      </c>
    </row>
    <row r="82" spans="1:18" ht="315" x14ac:dyDescent="0.25">
      <c r="A82" s="20" t="s">
        <v>230</v>
      </c>
      <c r="B82" s="88"/>
      <c r="C82" s="88"/>
      <c r="D82" s="69">
        <v>8</v>
      </c>
      <c r="E82" s="30" t="s">
        <v>254</v>
      </c>
      <c r="F82" s="30" t="s">
        <v>255</v>
      </c>
      <c r="G82" s="69" t="s">
        <v>235</v>
      </c>
      <c r="H82" s="30" t="s">
        <v>256</v>
      </c>
      <c r="I82" s="32">
        <v>1</v>
      </c>
      <c r="J82" s="33" t="s">
        <v>25</v>
      </c>
      <c r="K82" s="73" t="s">
        <v>237</v>
      </c>
      <c r="L82" s="19">
        <v>2</v>
      </c>
      <c r="M82" s="76">
        <v>1</v>
      </c>
      <c r="N82" s="76">
        <v>1</v>
      </c>
      <c r="O82" s="68" t="s">
        <v>776</v>
      </c>
      <c r="P82" s="70"/>
      <c r="Q82" s="68" t="s">
        <v>777</v>
      </c>
      <c r="R82" s="65" t="s">
        <v>41</v>
      </c>
    </row>
    <row r="83" spans="1:18" ht="165" x14ac:dyDescent="0.25">
      <c r="A83" s="20" t="s">
        <v>230</v>
      </c>
      <c r="B83" s="88"/>
      <c r="C83" s="88"/>
      <c r="D83" s="69">
        <v>9</v>
      </c>
      <c r="E83" s="30" t="s">
        <v>257</v>
      </c>
      <c r="F83" s="30" t="s">
        <v>258</v>
      </c>
      <c r="G83" s="69" t="s">
        <v>235</v>
      </c>
      <c r="H83" s="30" t="s">
        <v>259</v>
      </c>
      <c r="I83" s="32">
        <v>1</v>
      </c>
      <c r="J83" s="33" t="s">
        <v>25</v>
      </c>
      <c r="K83" s="73" t="s">
        <v>237</v>
      </c>
      <c r="L83" s="33">
        <f>31+13+5+6+13+6+6</f>
        <v>80</v>
      </c>
      <c r="M83" s="76">
        <v>1</v>
      </c>
      <c r="N83" s="76">
        <v>1</v>
      </c>
      <c r="O83" s="68" t="s">
        <v>778</v>
      </c>
      <c r="P83" s="70"/>
      <c r="Q83" s="68" t="s">
        <v>775</v>
      </c>
      <c r="R83" s="65" t="s">
        <v>41</v>
      </c>
    </row>
    <row r="84" spans="1:18" ht="330" x14ac:dyDescent="0.25">
      <c r="A84" s="20" t="s">
        <v>290</v>
      </c>
      <c r="B84" s="88" t="s">
        <v>54</v>
      </c>
      <c r="C84" s="88" t="s">
        <v>291</v>
      </c>
      <c r="D84" s="73">
        <v>1</v>
      </c>
      <c r="E84" s="68" t="s">
        <v>292</v>
      </c>
      <c r="F84" s="68" t="s">
        <v>293</v>
      </c>
      <c r="G84" s="73" t="s">
        <v>177</v>
      </c>
      <c r="H84" s="68" t="s">
        <v>779</v>
      </c>
      <c r="I84" s="34">
        <v>11</v>
      </c>
      <c r="J84" s="34" t="s">
        <v>179</v>
      </c>
      <c r="K84" s="3" t="s">
        <v>294</v>
      </c>
      <c r="L84" s="73">
        <v>11</v>
      </c>
      <c r="M84" s="4">
        <v>1</v>
      </c>
      <c r="N84" s="4">
        <v>1</v>
      </c>
      <c r="O84" s="68" t="s">
        <v>566</v>
      </c>
      <c r="P84" s="68" t="s">
        <v>295</v>
      </c>
      <c r="Q84" s="68" t="s">
        <v>780</v>
      </c>
      <c r="R84" s="65" t="s">
        <v>41</v>
      </c>
    </row>
    <row r="85" spans="1:18" ht="345" x14ac:dyDescent="0.25">
      <c r="A85" s="20" t="s">
        <v>290</v>
      </c>
      <c r="B85" s="88"/>
      <c r="C85" s="88"/>
      <c r="D85" s="73">
        <v>2</v>
      </c>
      <c r="E85" s="35" t="s">
        <v>296</v>
      </c>
      <c r="F85" s="35" t="s">
        <v>297</v>
      </c>
      <c r="G85" s="34" t="s">
        <v>177</v>
      </c>
      <c r="H85" s="68" t="s">
        <v>781</v>
      </c>
      <c r="I85" s="34">
        <v>132</v>
      </c>
      <c r="J85" s="34" t="s">
        <v>39</v>
      </c>
      <c r="K85" s="3" t="s">
        <v>298</v>
      </c>
      <c r="L85" s="73">
        <v>132</v>
      </c>
      <c r="M85" s="4">
        <v>1</v>
      </c>
      <c r="N85" s="4">
        <v>1</v>
      </c>
      <c r="O85" s="68" t="s">
        <v>782</v>
      </c>
      <c r="P85" s="68" t="s">
        <v>299</v>
      </c>
      <c r="Q85" s="68" t="s">
        <v>783</v>
      </c>
      <c r="R85" s="65" t="s">
        <v>41</v>
      </c>
    </row>
    <row r="86" spans="1:18" ht="240" x14ac:dyDescent="0.25">
      <c r="A86" s="20" t="s">
        <v>290</v>
      </c>
      <c r="B86" s="88"/>
      <c r="C86" s="88"/>
      <c r="D86" s="73">
        <v>3</v>
      </c>
      <c r="E86" s="68" t="s">
        <v>300</v>
      </c>
      <c r="F86" s="68" t="s">
        <v>301</v>
      </c>
      <c r="G86" s="73" t="s">
        <v>177</v>
      </c>
      <c r="H86" s="68" t="s">
        <v>302</v>
      </c>
      <c r="I86" s="34">
        <v>2</v>
      </c>
      <c r="J86" s="34" t="s">
        <v>28</v>
      </c>
      <c r="K86" s="3" t="s">
        <v>303</v>
      </c>
      <c r="L86" s="73">
        <v>2</v>
      </c>
      <c r="M86" s="4">
        <v>1</v>
      </c>
      <c r="N86" s="4">
        <v>1</v>
      </c>
      <c r="O86" s="68" t="s">
        <v>567</v>
      </c>
      <c r="P86" s="68"/>
      <c r="Q86" s="68" t="s">
        <v>784</v>
      </c>
      <c r="R86" s="65" t="s">
        <v>41</v>
      </c>
    </row>
    <row r="87" spans="1:18" ht="150" x14ac:dyDescent="0.25">
      <c r="A87" s="20" t="s">
        <v>290</v>
      </c>
      <c r="B87" s="88"/>
      <c r="C87" s="88"/>
      <c r="D87" s="73">
        <v>4</v>
      </c>
      <c r="E87" s="68" t="s">
        <v>304</v>
      </c>
      <c r="F87" s="68" t="s">
        <v>305</v>
      </c>
      <c r="G87" s="73" t="s">
        <v>177</v>
      </c>
      <c r="H87" s="68" t="s">
        <v>306</v>
      </c>
      <c r="I87" s="34">
        <v>1</v>
      </c>
      <c r="J87" s="34" t="s">
        <v>179</v>
      </c>
      <c r="K87" s="3" t="s">
        <v>307</v>
      </c>
      <c r="L87" s="73">
        <v>1</v>
      </c>
      <c r="M87" s="4">
        <v>1</v>
      </c>
      <c r="N87" s="4">
        <v>1</v>
      </c>
      <c r="O87" s="68" t="s">
        <v>785</v>
      </c>
      <c r="P87" s="68" t="s">
        <v>308</v>
      </c>
      <c r="Q87" s="73" t="s">
        <v>563</v>
      </c>
      <c r="R87" s="65" t="s">
        <v>225</v>
      </c>
    </row>
    <row r="88" spans="1:18" ht="240" x14ac:dyDescent="0.25">
      <c r="A88" s="20" t="s">
        <v>309</v>
      </c>
      <c r="B88" s="88" t="s">
        <v>310</v>
      </c>
      <c r="C88" s="88" t="s">
        <v>311</v>
      </c>
      <c r="D88" s="73">
        <v>1</v>
      </c>
      <c r="E88" s="30" t="s">
        <v>312</v>
      </c>
      <c r="F88" s="30" t="s">
        <v>313</v>
      </c>
      <c r="G88" s="31" t="s">
        <v>314</v>
      </c>
      <c r="H88" s="30" t="s">
        <v>315</v>
      </c>
      <c r="I88" s="36">
        <v>1</v>
      </c>
      <c r="J88" s="34" t="s">
        <v>316</v>
      </c>
      <c r="K88" s="21" t="s">
        <v>317</v>
      </c>
      <c r="L88" s="4">
        <v>1</v>
      </c>
      <c r="M88" s="76">
        <v>1</v>
      </c>
      <c r="N88" s="76">
        <v>1</v>
      </c>
      <c r="O88" s="68" t="s">
        <v>568</v>
      </c>
      <c r="P88" s="70"/>
      <c r="Q88" s="68" t="s">
        <v>786</v>
      </c>
      <c r="R88" s="65" t="s">
        <v>41</v>
      </c>
    </row>
    <row r="89" spans="1:18" ht="240" x14ac:dyDescent="0.25">
      <c r="A89" s="20" t="s">
        <v>309</v>
      </c>
      <c r="B89" s="88"/>
      <c r="C89" s="88"/>
      <c r="D89" s="73">
        <v>2</v>
      </c>
      <c r="E89" s="30" t="s">
        <v>318</v>
      </c>
      <c r="F89" s="30" t="s">
        <v>319</v>
      </c>
      <c r="G89" s="31" t="s">
        <v>314</v>
      </c>
      <c r="H89" s="30" t="s">
        <v>320</v>
      </c>
      <c r="I89" s="76">
        <v>1</v>
      </c>
      <c r="J89" s="34" t="s">
        <v>316</v>
      </c>
      <c r="K89" s="21" t="s">
        <v>321</v>
      </c>
      <c r="L89" s="73">
        <v>1</v>
      </c>
      <c r="M89" s="76">
        <v>1</v>
      </c>
      <c r="N89" s="76">
        <v>1</v>
      </c>
      <c r="O89" s="70" t="s">
        <v>787</v>
      </c>
      <c r="P89" s="70"/>
      <c r="Q89" s="68" t="s">
        <v>322</v>
      </c>
      <c r="R89" s="65" t="s">
        <v>41</v>
      </c>
    </row>
    <row r="90" spans="1:18" ht="210" x14ac:dyDescent="0.25">
      <c r="A90" s="20" t="s">
        <v>309</v>
      </c>
      <c r="B90" s="88"/>
      <c r="C90" s="88"/>
      <c r="D90" s="73">
        <v>3</v>
      </c>
      <c r="E90" s="30" t="s">
        <v>323</v>
      </c>
      <c r="F90" s="30" t="s">
        <v>324</v>
      </c>
      <c r="G90" s="73" t="s">
        <v>325</v>
      </c>
      <c r="H90" s="30" t="s">
        <v>326</v>
      </c>
      <c r="I90" s="76">
        <v>1</v>
      </c>
      <c r="J90" s="34" t="s">
        <v>150</v>
      </c>
      <c r="K90" s="3" t="s">
        <v>327</v>
      </c>
      <c r="L90" s="73">
        <v>2</v>
      </c>
      <c r="M90" s="76">
        <v>1</v>
      </c>
      <c r="N90" s="76">
        <v>1</v>
      </c>
      <c r="O90" s="68" t="s">
        <v>788</v>
      </c>
      <c r="P90" s="70"/>
      <c r="Q90" s="68" t="s">
        <v>789</v>
      </c>
      <c r="R90" s="65" t="s">
        <v>41</v>
      </c>
    </row>
    <row r="91" spans="1:18" ht="195" x14ac:dyDescent="0.25">
      <c r="A91" s="20" t="s">
        <v>564</v>
      </c>
      <c r="B91" s="88" t="s">
        <v>328</v>
      </c>
      <c r="C91" s="89" t="s">
        <v>329</v>
      </c>
      <c r="D91" s="73">
        <v>1</v>
      </c>
      <c r="E91" s="30" t="s">
        <v>330</v>
      </c>
      <c r="F91" s="30" t="s">
        <v>331</v>
      </c>
      <c r="G91" s="31" t="s">
        <v>332</v>
      </c>
      <c r="H91" s="31" t="s">
        <v>316</v>
      </c>
      <c r="I91" s="31">
        <v>20</v>
      </c>
      <c r="J91" s="22" t="s">
        <v>179</v>
      </c>
      <c r="K91" s="21" t="s">
        <v>333</v>
      </c>
      <c r="L91" s="73">
        <v>20</v>
      </c>
      <c r="M91" s="76">
        <v>1</v>
      </c>
      <c r="N91" s="76">
        <v>1</v>
      </c>
      <c r="O91" s="70" t="s">
        <v>790</v>
      </c>
      <c r="P91" s="70"/>
      <c r="Q91" s="68" t="s">
        <v>791</v>
      </c>
      <c r="R91" s="65" t="s">
        <v>41</v>
      </c>
    </row>
    <row r="92" spans="1:18" ht="255" x14ac:dyDescent="0.25">
      <c r="A92" s="20" t="s">
        <v>564</v>
      </c>
      <c r="B92" s="88"/>
      <c r="C92" s="89"/>
      <c r="D92" s="73">
        <v>2</v>
      </c>
      <c r="E92" s="30" t="s">
        <v>330</v>
      </c>
      <c r="F92" s="30" t="s">
        <v>334</v>
      </c>
      <c r="G92" s="33" t="s">
        <v>335</v>
      </c>
      <c r="H92" s="31" t="s">
        <v>336</v>
      </c>
      <c r="I92" s="33">
        <v>6</v>
      </c>
      <c r="J92" s="22" t="s">
        <v>179</v>
      </c>
      <c r="K92" s="30" t="s">
        <v>337</v>
      </c>
      <c r="L92" s="73">
        <v>5</v>
      </c>
      <c r="M92" s="76">
        <v>0.8</v>
      </c>
      <c r="N92" s="76">
        <v>0</v>
      </c>
      <c r="O92" s="68" t="s">
        <v>792</v>
      </c>
      <c r="P92" s="70"/>
      <c r="Q92" s="68" t="s">
        <v>793</v>
      </c>
      <c r="R92" s="65" t="s">
        <v>27</v>
      </c>
    </row>
    <row r="93" spans="1:18" ht="225" x14ac:dyDescent="0.25">
      <c r="A93" s="20" t="s">
        <v>564</v>
      </c>
      <c r="B93" s="88"/>
      <c r="C93" s="89"/>
      <c r="D93" s="73">
        <v>3</v>
      </c>
      <c r="E93" s="30" t="s">
        <v>338</v>
      </c>
      <c r="F93" s="30" t="s">
        <v>339</v>
      </c>
      <c r="G93" s="33" t="s">
        <v>340</v>
      </c>
      <c r="H93" s="30" t="s">
        <v>341</v>
      </c>
      <c r="I93" s="33">
        <v>1239</v>
      </c>
      <c r="J93" s="22" t="s">
        <v>179</v>
      </c>
      <c r="K93" s="30" t="s">
        <v>342</v>
      </c>
      <c r="L93" s="73">
        <v>1282</v>
      </c>
      <c r="M93" s="76">
        <v>1.03</v>
      </c>
      <c r="N93" s="76">
        <v>1</v>
      </c>
      <c r="O93" s="70" t="s">
        <v>576</v>
      </c>
      <c r="P93" s="68" t="s">
        <v>343</v>
      </c>
      <c r="Q93" s="69" t="s">
        <v>563</v>
      </c>
      <c r="R93" s="65" t="s">
        <v>225</v>
      </c>
    </row>
    <row r="94" spans="1:18" ht="150" x14ac:dyDescent="0.25">
      <c r="A94" s="20" t="s">
        <v>564</v>
      </c>
      <c r="B94" s="88"/>
      <c r="C94" s="89"/>
      <c r="D94" s="73">
        <v>4</v>
      </c>
      <c r="E94" s="30" t="s">
        <v>344</v>
      </c>
      <c r="F94" s="30" t="s">
        <v>345</v>
      </c>
      <c r="G94" s="33" t="s">
        <v>346</v>
      </c>
      <c r="H94" s="33" t="s">
        <v>316</v>
      </c>
      <c r="I94" s="33">
        <v>19</v>
      </c>
      <c r="J94" s="22" t="s">
        <v>179</v>
      </c>
      <c r="K94" s="30" t="s">
        <v>347</v>
      </c>
      <c r="L94" s="73">
        <v>19</v>
      </c>
      <c r="M94" s="76">
        <v>1</v>
      </c>
      <c r="N94" s="76">
        <v>1</v>
      </c>
      <c r="O94" s="70" t="s">
        <v>794</v>
      </c>
      <c r="P94" s="68" t="s">
        <v>795</v>
      </c>
      <c r="Q94" s="69" t="s">
        <v>563</v>
      </c>
      <c r="R94" s="65" t="s">
        <v>225</v>
      </c>
    </row>
    <row r="95" spans="1:18" ht="135" x14ac:dyDescent="0.25">
      <c r="A95" s="20" t="s">
        <v>564</v>
      </c>
      <c r="B95" s="88"/>
      <c r="C95" s="89"/>
      <c r="D95" s="73">
        <v>5</v>
      </c>
      <c r="E95" s="30" t="s">
        <v>344</v>
      </c>
      <c r="F95" s="30" t="s">
        <v>348</v>
      </c>
      <c r="G95" s="33" t="s">
        <v>349</v>
      </c>
      <c r="H95" s="30" t="s">
        <v>350</v>
      </c>
      <c r="I95" s="33">
        <v>4</v>
      </c>
      <c r="J95" s="33"/>
      <c r="K95" s="30" t="s">
        <v>351</v>
      </c>
      <c r="L95" s="73">
        <v>4</v>
      </c>
      <c r="M95" s="76">
        <v>1</v>
      </c>
      <c r="N95" s="76">
        <v>1</v>
      </c>
      <c r="O95" s="70" t="s">
        <v>569</v>
      </c>
      <c r="P95" s="70" t="s">
        <v>352</v>
      </c>
      <c r="Q95" s="69" t="s">
        <v>563</v>
      </c>
      <c r="R95" s="65" t="s">
        <v>225</v>
      </c>
    </row>
    <row r="96" spans="1:18" ht="150" x14ac:dyDescent="0.25">
      <c r="A96" s="20" t="s">
        <v>564</v>
      </c>
      <c r="B96" s="88"/>
      <c r="C96" s="89"/>
      <c r="D96" s="73">
        <v>6</v>
      </c>
      <c r="E96" s="30" t="s">
        <v>353</v>
      </c>
      <c r="F96" s="30" t="s">
        <v>354</v>
      </c>
      <c r="G96" s="31" t="s">
        <v>346</v>
      </c>
      <c r="H96" s="33" t="s">
        <v>316</v>
      </c>
      <c r="I96" s="31">
        <v>20</v>
      </c>
      <c r="J96" s="22" t="s">
        <v>179</v>
      </c>
      <c r="K96" s="30" t="s">
        <v>355</v>
      </c>
      <c r="L96" s="73">
        <v>20</v>
      </c>
      <c r="M96" s="76">
        <v>1</v>
      </c>
      <c r="N96" s="76">
        <v>1</v>
      </c>
      <c r="O96" s="70" t="s">
        <v>796</v>
      </c>
      <c r="P96" s="70" t="s">
        <v>797</v>
      </c>
      <c r="Q96" s="70" t="s">
        <v>356</v>
      </c>
      <c r="R96" s="65" t="s">
        <v>41</v>
      </c>
    </row>
    <row r="97" spans="1:18" ht="285" x14ac:dyDescent="0.25">
      <c r="A97" s="20" t="s">
        <v>564</v>
      </c>
      <c r="B97" s="88"/>
      <c r="C97" s="89"/>
      <c r="D97" s="73">
        <v>7</v>
      </c>
      <c r="E97" s="30" t="s">
        <v>353</v>
      </c>
      <c r="F97" s="30" t="s">
        <v>357</v>
      </c>
      <c r="G97" s="31" t="s">
        <v>358</v>
      </c>
      <c r="H97" s="33" t="s">
        <v>316</v>
      </c>
      <c r="I97" s="31"/>
      <c r="J97" s="22" t="s">
        <v>179</v>
      </c>
      <c r="K97" s="30" t="s">
        <v>355</v>
      </c>
      <c r="L97" s="69" t="s">
        <v>359</v>
      </c>
      <c r="M97" s="4" t="s">
        <v>360</v>
      </c>
      <c r="N97" s="76">
        <v>1</v>
      </c>
      <c r="O97" s="70" t="s">
        <v>798</v>
      </c>
      <c r="P97" s="70"/>
      <c r="Q97" s="68" t="s">
        <v>799</v>
      </c>
      <c r="R97" s="65" t="s">
        <v>41</v>
      </c>
    </row>
    <row r="98" spans="1:18" ht="150" x14ac:dyDescent="0.25">
      <c r="A98" s="20" t="s">
        <v>564</v>
      </c>
      <c r="B98" s="88"/>
      <c r="C98" s="89"/>
      <c r="D98" s="73">
        <v>8</v>
      </c>
      <c r="E98" s="30" t="s">
        <v>353</v>
      </c>
      <c r="F98" s="30" t="s">
        <v>361</v>
      </c>
      <c r="G98" s="31" t="s">
        <v>346</v>
      </c>
      <c r="H98" s="33" t="s">
        <v>316</v>
      </c>
      <c r="I98" s="31">
        <v>20</v>
      </c>
      <c r="J98" s="33" t="s">
        <v>316</v>
      </c>
      <c r="K98" s="30" t="s">
        <v>362</v>
      </c>
      <c r="L98" s="73">
        <v>20</v>
      </c>
      <c r="M98" s="76">
        <v>1</v>
      </c>
      <c r="N98" s="76">
        <v>1</v>
      </c>
      <c r="O98" s="70" t="s">
        <v>577</v>
      </c>
      <c r="P98" s="68" t="s">
        <v>797</v>
      </c>
      <c r="Q98" s="69" t="s">
        <v>563</v>
      </c>
      <c r="R98" s="65" t="s">
        <v>225</v>
      </c>
    </row>
    <row r="99" spans="1:18" ht="270" x14ac:dyDescent="0.25">
      <c r="A99" s="20" t="s">
        <v>564</v>
      </c>
      <c r="B99" s="88"/>
      <c r="C99" s="89"/>
      <c r="D99" s="73">
        <v>9</v>
      </c>
      <c r="E99" s="30" t="s">
        <v>353</v>
      </c>
      <c r="F99" s="30" t="s">
        <v>363</v>
      </c>
      <c r="G99" s="31" t="s">
        <v>316</v>
      </c>
      <c r="H99" s="33" t="s">
        <v>316</v>
      </c>
      <c r="I99" s="31"/>
      <c r="J99" s="22" t="s">
        <v>179</v>
      </c>
      <c r="K99" s="30" t="s">
        <v>362</v>
      </c>
      <c r="L99" s="69" t="s">
        <v>359</v>
      </c>
      <c r="M99" s="73" t="s">
        <v>364</v>
      </c>
      <c r="N99" s="76">
        <v>1</v>
      </c>
      <c r="O99" s="68" t="s">
        <v>800</v>
      </c>
      <c r="P99" s="70"/>
      <c r="Q99" s="68" t="s">
        <v>801</v>
      </c>
      <c r="R99" s="65" t="s">
        <v>41</v>
      </c>
    </row>
    <row r="100" spans="1:18" ht="150" x14ac:dyDescent="0.25">
      <c r="A100" s="20" t="s">
        <v>564</v>
      </c>
      <c r="B100" s="88"/>
      <c r="C100" s="89"/>
      <c r="D100" s="73">
        <v>10</v>
      </c>
      <c r="E100" s="30" t="s">
        <v>353</v>
      </c>
      <c r="F100" s="30" t="s">
        <v>365</v>
      </c>
      <c r="G100" s="31" t="s">
        <v>346</v>
      </c>
      <c r="H100" s="33" t="s">
        <v>316</v>
      </c>
      <c r="I100" s="31">
        <v>20</v>
      </c>
      <c r="J100" s="33" t="s">
        <v>316</v>
      </c>
      <c r="K100" s="30" t="s">
        <v>366</v>
      </c>
      <c r="L100" s="73">
        <v>20</v>
      </c>
      <c r="M100" s="76">
        <v>1</v>
      </c>
      <c r="N100" s="76">
        <v>1</v>
      </c>
      <c r="O100" s="70" t="s">
        <v>578</v>
      </c>
      <c r="P100" s="70" t="s">
        <v>797</v>
      </c>
      <c r="Q100" s="69" t="s">
        <v>563</v>
      </c>
      <c r="R100" s="65" t="s">
        <v>225</v>
      </c>
    </row>
    <row r="101" spans="1:18" ht="150" x14ac:dyDescent="0.25">
      <c r="A101" s="20" t="s">
        <v>564</v>
      </c>
      <c r="B101" s="88"/>
      <c r="C101" s="89"/>
      <c r="D101" s="73">
        <v>11</v>
      </c>
      <c r="E101" s="30" t="s">
        <v>353</v>
      </c>
      <c r="F101" s="30" t="s">
        <v>367</v>
      </c>
      <c r="G101" s="31" t="s">
        <v>316</v>
      </c>
      <c r="H101" s="33" t="s">
        <v>316</v>
      </c>
      <c r="I101" s="31"/>
      <c r="J101" s="22" t="s">
        <v>179</v>
      </c>
      <c r="K101" s="30" t="s">
        <v>366</v>
      </c>
      <c r="L101" s="69" t="s">
        <v>359</v>
      </c>
      <c r="M101" s="73" t="s">
        <v>368</v>
      </c>
      <c r="N101" s="76">
        <v>1</v>
      </c>
      <c r="O101" s="68" t="s">
        <v>802</v>
      </c>
      <c r="P101" s="70"/>
      <c r="Q101" s="68" t="s">
        <v>803</v>
      </c>
      <c r="R101" s="65" t="s">
        <v>41</v>
      </c>
    </row>
    <row r="102" spans="1:18" ht="175.5" customHeight="1" x14ac:dyDescent="0.25">
      <c r="A102" s="20" t="s">
        <v>564</v>
      </c>
      <c r="B102" s="88"/>
      <c r="C102" s="89"/>
      <c r="D102" s="73">
        <v>12</v>
      </c>
      <c r="E102" s="30" t="s">
        <v>369</v>
      </c>
      <c r="F102" s="30" t="s">
        <v>370</v>
      </c>
      <c r="G102" s="33" t="s">
        <v>371</v>
      </c>
      <c r="H102" s="30" t="s">
        <v>372</v>
      </c>
      <c r="I102" s="33" t="s">
        <v>373</v>
      </c>
      <c r="J102" s="33" t="s">
        <v>316</v>
      </c>
      <c r="K102" s="30" t="s">
        <v>374</v>
      </c>
      <c r="L102" s="69">
        <v>0</v>
      </c>
      <c r="M102" s="76" t="s">
        <v>373</v>
      </c>
      <c r="N102" s="76">
        <v>1</v>
      </c>
      <c r="O102" s="70" t="s">
        <v>804</v>
      </c>
      <c r="P102" s="68" t="s">
        <v>805</v>
      </c>
      <c r="Q102" s="69" t="s">
        <v>563</v>
      </c>
      <c r="R102" s="65" t="s">
        <v>225</v>
      </c>
    </row>
    <row r="103" spans="1:18" ht="195" x14ac:dyDescent="0.25">
      <c r="A103" s="20" t="s">
        <v>564</v>
      </c>
      <c r="B103" s="88"/>
      <c r="C103" s="89"/>
      <c r="D103" s="73">
        <v>13</v>
      </c>
      <c r="E103" s="30" t="s">
        <v>369</v>
      </c>
      <c r="F103" s="30" t="s">
        <v>375</v>
      </c>
      <c r="G103" s="33" t="s">
        <v>340</v>
      </c>
      <c r="H103" s="33" t="s">
        <v>316</v>
      </c>
      <c r="I103" s="33">
        <v>150</v>
      </c>
      <c r="J103" s="33" t="s">
        <v>316</v>
      </c>
      <c r="K103" s="30" t="s">
        <v>376</v>
      </c>
      <c r="L103" s="69">
        <v>150</v>
      </c>
      <c r="M103" s="73" t="s">
        <v>377</v>
      </c>
      <c r="N103" s="76">
        <v>1</v>
      </c>
      <c r="O103" s="70" t="s">
        <v>806</v>
      </c>
      <c r="P103" s="68" t="s">
        <v>805</v>
      </c>
      <c r="Q103" s="69" t="s">
        <v>563</v>
      </c>
      <c r="R103" s="65" t="s">
        <v>225</v>
      </c>
    </row>
    <row r="104" spans="1:18" ht="330" x14ac:dyDescent="0.25">
      <c r="A104" s="20" t="s">
        <v>378</v>
      </c>
      <c r="B104" s="88" t="s">
        <v>379</v>
      </c>
      <c r="C104" s="88" t="s">
        <v>807</v>
      </c>
      <c r="D104" s="73">
        <v>1</v>
      </c>
      <c r="E104" s="68" t="s">
        <v>380</v>
      </c>
      <c r="F104" s="68" t="s">
        <v>381</v>
      </c>
      <c r="G104" s="73" t="s">
        <v>382</v>
      </c>
      <c r="H104" s="68" t="s">
        <v>383</v>
      </c>
      <c r="I104" s="17">
        <v>57512</v>
      </c>
      <c r="J104" s="73" t="s">
        <v>384</v>
      </c>
      <c r="K104" s="73" t="s">
        <v>385</v>
      </c>
      <c r="L104" s="69">
        <v>61620</v>
      </c>
      <c r="M104" s="76">
        <v>1.07</v>
      </c>
      <c r="N104" s="76">
        <v>1</v>
      </c>
      <c r="O104" s="70" t="s">
        <v>808</v>
      </c>
      <c r="P104" s="68" t="s">
        <v>809</v>
      </c>
      <c r="Q104" s="69" t="s">
        <v>563</v>
      </c>
      <c r="R104" s="65" t="s">
        <v>225</v>
      </c>
    </row>
    <row r="105" spans="1:18" ht="180" x14ac:dyDescent="0.25">
      <c r="A105" s="20" t="s">
        <v>378</v>
      </c>
      <c r="B105" s="88"/>
      <c r="C105" s="88"/>
      <c r="D105" s="73">
        <v>2</v>
      </c>
      <c r="E105" s="68" t="s">
        <v>386</v>
      </c>
      <c r="F105" s="68" t="s">
        <v>387</v>
      </c>
      <c r="G105" s="73" t="s">
        <v>388</v>
      </c>
      <c r="H105" s="68" t="s">
        <v>389</v>
      </c>
      <c r="I105" s="37">
        <v>13755</v>
      </c>
      <c r="J105" s="73" t="s">
        <v>384</v>
      </c>
      <c r="K105" s="73" t="s">
        <v>385</v>
      </c>
      <c r="L105" s="73">
        <v>12864</v>
      </c>
      <c r="M105" s="76">
        <v>0.94</v>
      </c>
      <c r="N105" s="76">
        <v>0.94</v>
      </c>
      <c r="O105" s="70" t="s">
        <v>810</v>
      </c>
      <c r="P105" s="70"/>
      <c r="Q105" s="68" t="s">
        <v>811</v>
      </c>
      <c r="R105" s="65" t="s">
        <v>265</v>
      </c>
    </row>
    <row r="106" spans="1:18" ht="165" x14ac:dyDescent="0.25">
      <c r="A106" s="20" t="s">
        <v>378</v>
      </c>
      <c r="B106" s="88"/>
      <c r="C106" s="88"/>
      <c r="D106" s="73">
        <v>3</v>
      </c>
      <c r="E106" s="68" t="s">
        <v>390</v>
      </c>
      <c r="F106" s="68" t="s">
        <v>391</v>
      </c>
      <c r="G106" s="73" t="s">
        <v>392</v>
      </c>
      <c r="H106" s="68" t="s">
        <v>393</v>
      </c>
      <c r="I106" s="73">
        <v>14485</v>
      </c>
      <c r="J106" s="73" t="s">
        <v>384</v>
      </c>
      <c r="K106" s="73" t="s">
        <v>385</v>
      </c>
      <c r="L106" s="73">
        <v>13738</v>
      </c>
      <c r="M106" s="76">
        <v>0.95</v>
      </c>
      <c r="N106" s="76">
        <v>0.95</v>
      </c>
      <c r="O106" s="70" t="s">
        <v>394</v>
      </c>
      <c r="P106" s="70"/>
      <c r="Q106" s="68" t="s">
        <v>812</v>
      </c>
      <c r="R106" s="65" t="s">
        <v>265</v>
      </c>
    </row>
    <row r="107" spans="1:18" ht="135" x14ac:dyDescent="0.25">
      <c r="A107" s="20" t="s">
        <v>378</v>
      </c>
      <c r="B107" s="88"/>
      <c r="C107" s="88"/>
      <c r="D107" s="73">
        <v>4</v>
      </c>
      <c r="E107" s="68" t="s">
        <v>395</v>
      </c>
      <c r="F107" s="68" t="s">
        <v>396</v>
      </c>
      <c r="G107" s="73" t="s">
        <v>397</v>
      </c>
      <c r="H107" s="68" t="s">
        <v>398</v>
      </c>
      <c r="I107" s="73" t="s">
        <v>316</v>
      </c>
      <c r="J107" s="69" t="s">
        <v>399</v>
      </c>
      <c r="K107" s="69" t="s">
        <v>400</v>
      </c>
      <c r="L107" s="69">
        <v>186</v>
      </c>
      <c r="M107" s="76">
        <v>1</v>
      </c>
      <c r="N107" s="76">
        <v>1</v>
      </c>
      <c r="O107" s="70" t="s">
        <v>813</v>
      </c>
      <c r="P107" s="70"/>
      <c r="Q107" s="68" t="s">
        <v>401</v>
      </c>
      <c r="R107" s="65" t="s">
        <v>41</v>
      </c>
    </row>
    <row r="108" spans="1:18" ht="225" x14ac:dyDescent="0.25">
      <c r="A108" s="20" t="s">
        <v>378</v>
      </c>
      <c r="B108" s="88"/>
      <c r="C108" s="88"/>
      <c r="D108" s="73">
        <v>5</v>
      </c>
      <c r="E108" s="68" t="s">
        <v>402</v>
      </c>
      <c r="F108" s="68" t="s">
        <v>403</v>
      </c>
      <c r="G108" s="73" t="s">
        <v>404</v>
      </c>
      <c r="H108" s="68" t="s">
        <v>405</v>
      </c>
      <c r="I108" s="37" t="s">
        <v>316</v>
      </c>
      <c r="J108" s="69" t="s">
        <v>399</v>
      </c>
      <c r="K108" s="69" t="s">
        <v>400</v>
      </c>
      <c r="L108" s="69">
        <v>20</v>
      </c>
      <c r="M108" s="69" t="s">
        <v>316</v>
      </c>
      <c r="N108" s="76">
        <v>1</v>
      </c>
      <c r="O108" s="68" t="s">
        <v>814</v>
      </c>
      <c r="P108" s="70"/>
      <c r="Q108" s="68" t="s">
        <v>815</v>
      </c>
      <c r="R108" s="65" t="s">
        <v>41</v>
      </c>
    </row>
    <row r="109" spans="1:18" ht="120" x14ac:dyDescent="0.25">
      <c r="A109" s="20" t="s">
        <v>378</v>
      </c>
      <c r="B109" s="88"/>
      <c r="C109" s="88"/>
      <c r="D109" s="73">
        <v>6</v>
      </c>
      <c r="E109" s="68" t="s">
        <v>406</v>
      </c>
      <c r="F109" s="68" t="s">
        <v>407</v>
      </c>
      <c r="G109" s="73" t="s">
        <v>408</v>
      </c>
      <c r="H109" s="68" t="s">
        <v>409</v>
      </c>
      <c r="I109" s="76">
        <v>1</v>
      </c>
      <c r="J109" s="73" t="s">
        <v>384</v>
      </c>
      <c r="K109" s="68" t="s">
        <v>410</v>
      </c>
      <c r="L109" s="76">
        <v>1</v>
      </c>
      <c r="M109" s="76">
        <v>1</v>
      </c>
      <c r="N109" s="76">
        <v>1</v>
      </c>
      <c r="O109" s="70" t="s">
        <v>570</v>
      </c>
      <c r="P109" s="70" t="s">
        <v>411</v>
      </c>
      <c r="Q109" s="69" t="s">
        <v>563</v>
      </c>
      <c r="R109" s="65" t="s">
        <v>225</v>
      </c>
    </row>
    <row r="110" spans="1:18" ht="90" x14ac:dyDescent="0.25">
      <c r="A110" s="20" t="s">
        <v>378</v>
      </c>
      <c r="B110" s="88"/>
      <c r="C110" s="88"/>
      <c r="D110" s="73">
        <v>7</v>
      </c>
      <c r="E110" s="68" t="s">
        <v>412</v>
      </c>
      <c r="F110" s="68" t="s">
        <v>412</v>
      </c>
      <c r="G110" s="73" t="s">
        <v>413</v>
      </c>
      <c r="H110" s="68" t="s">
        <v>414</v>
      </c>
      <c r="I110" s="69" t="s">
        <v>316</v>
      </c>
      <c r="J110" s="69" t="s">
        <v>384</v>
      </c>
      <c r="K110" s="69" t="s">
        <v>415</v>
      </c>
      <c r="L110" s="69">
        <v>18</v>
      </c>
      <c r="M110" s="69" t="s">
        <v>316</v>
      </c>
      <c r="N110" s="76">
        <v>1</v>
      </c>
      <c r="O110" s="70" t="s">
        <v>571</v>
      </c>
      <c r="P110" s="70"/>
      <c r="Q110" s="68" t="s">
        <v>416</v>
      </c>
      <c r="R110" s="65" t="s">
        <v>41</v>
      </c>
    </row>
    <row r="111" spans="1:18" ht="90" x14ac:dyDescent="0.25">
      <c r="A111" s="20" t="s">
        <v>378</v>
      </c>
      <c r="B111" s="88"/>
      <c r="C111" s="88"/>
      <c r="D111" s="73">
        <v>8</v>
      </c>
      <c r="E111" s="68" t="s">
        <v>417</v>
      </c>
      <c r="F111" s="68" t="s">
        <v>418</v>
      </c>
      <c r="G111" s="73" t="s">
        <v>419</v>
      </c>
      <c r="H111" s="68" t="s">
        <v>420</v>
      </c>
      <c r="I111" s="69">
        <v>1</v>
      </c>
      <c r="J111" s="69" t="s">
        <v>399</v>
      </c>
      <c r="K111" s="69" t="s">
        <v>400</v>
      </c>
      <c r="L111" s="69">
        <v>1</v>
      </c>
      <c r="M111" s="76">
        <v>1</v>
      </c>
      <c r="N111" s="76">
        <v>1</v>
      </c>
      <c r="O111" s="70" t="s">
        <v>816</v>
      </c>
      <c r="P111" s="70" t="s">
        <v>817</v>
      </c>
      <c r="Q111" s="69" t="s">
        <v>563</v>
      </c>
      <c r="R111" s="65" t="s">
        <v>225</v>
      </c>
    </row>
    <row r="112" spans="1:18" ht="135" x14ac:dyDescent="0.25">
      <c r="A112" s="20" t="s">
        <v>378</v>
      </c>
      <c r="B112" s="88"/>
      <c r="C112" s="88"/>
      <c r="D112" s="73">
        <v>9</v>
      </c>
      <c r="E112" s="68" t="s">
        <v>421</v>
      </c>
      <c r="F112" s="68" t="s">
        <v>422</v>
      </c>
      <c r="G112" s="73" t="s">
        <v>422</v>
      </c>
      <c r="H112" s="68" t="s">
        <v>423</v>
      </c>
      <c r="I112" s="69" t="s">
        <v>316</v>
      </c>
      <c r="J112" s="69" t="s">
        <v>384</v>
      </c>
      <c r="K112" s="69" t="s">
        <v>424</v>
      </c>
      <c r="L112" s="69">
        <v>486</v>
      </c>
      <c r="M112" s="69" t="s">
        <v>316</v>
      </c>
      <c r="N112" s="76">
        <v>1</v>
      </c>
      <c r="O112" s="70" t="s">
        <v>565</v>
      </c>
      <c r="P112" s="70"/>
      <c r="Q112" s="68" t="s">
        <v>425</v>
      </c>
      <c r="R112" s="65" t="s">
        <v>41</v>
      </c>
    </row>
    <row r="113" spans="1:18" ht="150" x14ac:dyDescent="0.25">
      <c r="A113" s="20" t="s">
        <v>426</v>
      </c>
      <c r="B113" s="88" t="s">
        <v>818</v>
      </c>
      <c r="C113" s="88" t="s">
        <v>427</v>
      </c>
      <c r="D113" s="69">
        <v>1</v>
      </c>
      <c r="E113" s="30" t="s">
        <v>819</v>
      </c>
      <c r="F113" s="30" t="s">
        <v>820</v>
      </c>
      <c r="G113" s="31" t="s">
        <v>428</v>
      </c>
      <c r="H113" s="30" t="s">
        <v>429</v>
      </c>
      <c r="I113" s="33">
        <v>4</v>
      </c>
      <c r="J113" s="33" t="s">
        <v>28</v>
      </c>
      <c r="K113" s="33" t="s">
        <v>430</v>
      </c>
      <c r="L113" s="69">
        <v>4</v>
      </c>
      <c r="M113" s="76">
        <v>1</v>
      </c>
      <c r="N113" s="76">
        <v>1</v>
      </c>
      <c r="O113" s="70" t="s">
        <v>572</v>
      </c>
      <c r="P113" s="68" t="s">
        <v>795</v>
      </c>
      <c r="Q113" s="69" t="s">
        <v>563</v>
      </c>
      <c r="R113" s="65" t="s">
        <v>225</v>
      </c>
    </row>
    <row r="114" spans="1:18" ht="150" x14ac:dyDescent="0.25">
      <c r="A114" s="20" t="s">
        <v>426</v>
      </c>
      <c r="B114" s="88"/>
      <c r="C114" s="88"/>
      <c r="D114" s="69">
        <v>2</v>
      </c>
      <c r="E114" s="30" t="s">
        <v>821</v>
      </c>
      <c r="F114" s="30" t="s">
        <v>822</v>
      </c>
      <c r="G114" s="31" t="s">
        <v>428</v>
      </c>
      <c r="H114" s="30" t="s">
        <v>431</v>
      </c>
      <c r="I114" s="33">
        <v>4</v>
      </c>
      <c r="J114" s="33" t="s">
        <v>28</v>
      </c>
      <c r="K114" s="33" t="s">
        <v>430</v>
      </c>
      <c r="L114" s="69">
        <v>4</v>
      </c>
      <c r="M114" s="76">
        <v>1</v>
      </c>
      <c r="N114" s="76">
        <v>1</v>
      </c>
      <c r="O114" s="70" t="s">
        <v>823</v>
      </c>
      <c r="P114" s="68" t="s">
        <v>795</v>
      </c>
      <c r="Q114" s="69" t="s">
        <v>563</v>
      </c>
      <c r="R114" s="65" t="s">
        <v>225</v>
      </c>
    </row>
    <row r="115" spans="1:18" ht="225" x14ac:dyDescent="0.25">
      <c r="A115" s="20" t="s">
        <v>432</v>
      </c>
      <c r="B115" s="88" t="s">
        <v>433</v>
      </c>
      <c r="C115" s="88" t="s">
        <v>434</v>
      </c>
      <c r="D115" s="73">
        <v>1</v>
      </c>
      <c r="E115" s="35" t="s">
        <v>435</v>
      </c>
      <c r="F115" s="35" t="s">
        <v>436</v>
      </c>
      <c r="G115" s="25" t="s">
        <v>24</v>
      </c>
      <c r="H115" s="35" t="s">
        <v>437</v>
      </c>
      <c r="I115" s="25">
        <v>1</v>
      </c>
      <c r="J115" s="38" t="s">
        <v>25</v>
      </c>
      <c r="K115" s="35" t="s">
        <v>438</v>
      </c>
      <c r="L115" s="76">
        <v>1</v>
      </c>
      <c r="M115" s="76">
        <v>1</v>
      </c>
      <c r="N115" s="76">
        <v>1</v>
      </c>
      <c r="O115" s="70" t="s">
        <v>573</v>
      </c>
      <c r="P115" s="70" t="s">
        <v>575</v>
      </c>
      <c r="Q115" s="69" t="s">
        <v>563</v>
      </c>
      <c r="R115" s="65" t="s">
        <v>225</v>
      </c>
    </row>
    <row r="116" spans="1:18" ht="180.75" thickBot="1" x14ac:dyDescent="0.3">
      <c r="A116" s="23" t="s">
        <v>432</v>
      </c>
      <c r="B116" s="95"/>
      <c r="C116" s="95"/>
      <c r="D116" s="74">
        <v>2</v>
      </c>
      <c r="E116" s="39" t="s">
        <v>435</v>
      </c>
      <c r="F116" s="39" t="s">
        <v>824</v>
      </c>
      <c r="G116" s="40" t="s">
        <v>24</v>
      </c>
      <c r="H116" s="39" t="s">
        <v>825</v>
      </c>
      <c r="I116" s="26">
        <v>1</v>
      </c>
      <c r="J116" s="40" t="s">
        <v>25</v>
      </c>
      <c r="K116" s="41" t="s">
        <v>439</v>
      </c>
      <c r="L116" s="77">
        <v>1</v>
      </c>
      <c r="M116" s="77">
        <v>1</v>
      </c>
      <c r="N116" s="77">
        <v>1</v>
      </c>
      <c r="O116" s="79" t="s">
        <v>574</v>
      </c>
      <c r="P116" s="70" t="s">
        <v>575</v>
      </c>
      <c r="Q116" s="69" t="s">
        <v>563</v>
      </c>
      <c r="R116" s="24" t="s">
        <v>225</v>
      </c>
    </row>
    <row r="117" spans="1:18" ht="300" x14ac:dyDescent="0.25">
      <c r="A117" s="20" t="s">
        <v>440</v>
      </c>
      <c r="B117" s="88" t="s">
        <v>441</v>
      </c>
      <c r="C117" s="88" t="s">
        <v>442</v>
      </c>
      <c r="D117" s="69">
        <v>1</v>
      </c>
      <c r="E117" s="69" t="s">
        <v>316</v>
      </c>
      <c r="F117" s="42" t="s">
        <v>443</v>
      </c>
      <c r="G117" s="42" t="s">
        <v>444</v>
      </c>
      <c r="H117" s="42" t="s">
        <v>445</v>
      </c>
      <c r="I117" s="42">
        <v>4000</v>
      </c>
      <c r="J117" s="42" t="s">
        <v>39</v>
      </c>
      <c r="K117" s="42" t="s">
        <v>446</v>
      </c>
      <c r="L117" s="69">
        <v>4227</v>
      </c>
      <c r="M117" s="76">
        <v>1.06</v>
      </c>
      <c r="N117" s="76">
        <v>1</v>
      </c>
      <c r="O117" s="68" t="s">
        <v>826</v>
      </c>
      <c r="P117" s="68" t="s">
        <v>447</v>
      </c>
      <c r="Q117" s="68" t="s">
        <v>827</v>
      </c>
      <c r="R117" s="78" t="s">
        <v>41</v>
      </c>
    </row>
    <row r="118" spans="1:18" ht="286.5" customHeight="1" x14ac:dyDescent="0.25">
      <c r="A118" s="20" t="s">
        <v>440</v>
      </c>
      <c r="B118" s="88"/>
      <c r="C118" s="88"/>
      <c r="D118" s="69">
        <v>2</v>
      </c>
      <c r="E118" s="69" t="s">
        <v>316</v>
      </c>
      <c r="F118" s="42" t="s">
        <v>448</v>
      </c>
      <c r="G118" s="42" t="s">
        <v>449</v>
      </c>
      <c r="H118" s="42" t="s">
        <v>450</v>
      </c>
      <c r="I118" s="43">
        <v>8000</v>
      </c>
      <c r="J118" s="42" t="s">
        <v>39</v>
      </c>
      <c r="K118" s="42" t="s">
        <v>446</v>
      </c>
      <c r="L118" s="69">
        <v>8357</v>
      </c>
      <c r="M118" s="76">
        <v>1.04</v>
      </c>
      <c r="N118" s="76">
        <v>0.21</v>
      </c>
      <c r="O118" s="68" t="s">
        <v>828</v>
      </c>
      <c r="P118" s="50"/>
      <c r="Q118" s="68" t="s">
        <v>829</v>
      </c>
      <c r="R118" s="78" t="s">
        <v>220</v>
      </c>
    </row>
    <row r="119" spans="1:18" ht="195" x14ac:dyDescent="0.25">
      <c r="A119" s="20" t="s">
        <v>440</v>
      </c>
      <c r="B119" s="88"/>
      <c r="C119" s="88"/>
      <c r="D119" s="69">
        <v>3</v>
      </c>
      <c r="E119" s="69" t="s">
        <v>316</v>
      </c>
      <c r="F119" s="42" t="s">
        <v>451</v>
      </c>
      <c r="G119" s="42" t="s">
        <v>452</v>
      </c>
      <c r="H119" s="42" t="s">
        <v>453</v>
      </c>
      <c r="I119" s="42">
        <v>5000</v>
      </c>
      <c r="J119" s="42" t="s">
        <v>39</v>
      </c>
      <c r="K119" s="42" t="s">
        <v>446</v>
      </c>
      <c r="L119" s="69">
        <v>4698</v>
      </c>
      <c r="M119" s="76">
        <v>0.94</v>
      </c>
      <c r="N119" s="76">
        <v>0.94</v>
      </c>
      <c r="O119" s="68" t="s">
        <v>830</v>
      </c>
      <c r="P119" s="70"/>
      <c r="Q119" s="68" t="s">
        <v>831</v>
      </c>
      <c r="R119" s="78" t="s">
        <v>27</v>
      </c>
    </row>
    <row r="120" spans="1:18" ht="330" x14ac:dyDescent="0.25">
      <c r="A120" s="20" t="s">
        <v>454</v>
      </c>
      <c r="B120" s="88" t="s">
        <v>818</v>
      </c>
      <c r="C120" s="88" t="s">
        <v>455</v>
      </c>
      <c r="D120" s="69">
        <v>1</v>
      </c>
      <c r="E120" s="30" t="s">
        <v>456</v>
      </c>
      <c r="F120" s="31" t="s">
        <v>457</v>
      </c>
      <c r="G120" s="31" t="s">
        <v>235</v>
      </c>
      <c r="H120" s="31" t="s">
        <v>832</v>
      </c>
      <c r="I120" s="27">
        <v>1</v>
      </c>
      <c r="J120" s="31" t="s">
        <v>39</v>
      </c>
      <c r="K120" s="31" t="s">
        <v>458</v>
      </c>
      <c r="L120" s="69">
        <v>1</v>
      </c>
      <c r="M120" s="76">
        <v>1</v>
      </c>
      <c r="N120" s="76">
        <v>1</v>
      </c>
      <c r="O120" s="68" t="s">
        <v>833</v>
      </c>
      <c r="P120" s="68" t="s">
        <v>834</v>
      </c>
      <c r="Q120" s="69" t="s">
        <v>563</v>
      </c>
      <c r="R120" s="78" t="s">
        <v>225</v>
      </c>
    </row>
    <row r="121" spans="1:18" ht="240" x14ac:dyDescent="0.25">
      <c r="A121" s="20" t="s">
        <v>454</v>
      </c>
      <c r="B121" s="88"/>
      <c r="C121" s="88"/>
      <c r="D121" s="69">
        <v>2</v>
      </c>
      <c r="E121" s="30" t="s">
        <v>459</v>
      </c>
      <c r="F121" s="31" t="s">
        <v>460</v>
      </c>
      <c r="G121" s="31" t="s">
        <v>235</v>
      </c>
      <c r="H121" s="31" t="s">
        <v>461</v>
      </c>
      <c r="I121" s="27">
        <v>1</v>
      </c>
      <c r="J121" s="31" t="s">
        <v>39</v>
      </c>
      <c r="K121" s="31" t="s">
        <v>462</v>
      </c>
      <c r="L121" s="69">
        <v>1</v>
      </c>
      <c r="M121" s="76">
        <v>1</v>
      </c>
      <c r="N121" s="76">
        <v>1</v>
      </c>
      <c r="O121" s="68" t="s">
        <v>579</v>
      </c>
      <c r="P121" s="70"/>
      <c r="Q121" s="68" t="s">
        <v>580</v>
      </c>
      <c r="R121" s="78" t="s">
        <v>41</v>
      </c>
    </row>
    <row r="122" spans="1:18" ht="285" x14ac:dyDescent="0.25">
      <c r="A122" s="20" t="s">
        <v>454</v>
      </c>
      <c r="B122" s="88"/>
      <c r="C122" s="88"/>
      <c r="D122" s="69">
        <v>3</v>
      </c>
      <c r="E122" s="30" t="s">
        <v>463</v>
      </c>
      <c r="F122" s="31" t="s">
        <v>464</v>
      </c>
      <c r="G122" s="31" t="s">
        <v>235</v>
      </c>
      <c r="H122" s="31" t="s">
        <v>835</v>
      </c>
      <c r="I122" s="27">
        <v>1</v>
      </c>
      <c r="J122" s="31" t="s">
        <v>39</v>
      </c>
      <c r="K122" s="31" t="s">
        <v>836</v>
      </c>
      <c r="L122" s="69">
        <v>1</v>
      </c>
      <c r="M122" s="76">
        <v>1</v>
      </c>
      <c r="N122" s="76">
        <v>1</v>
      </c>
      <c r="O122" s="68" t="s">
        <v>837</v>
      </c>
      <c r="P122" s="70"/>
      <c r="Q122" s="69" t="s">
        <v>563</v>
      </c>
      <c r="R122" s="78" t="s">
        <v>225</v>
      </c>
    </row>
    <row r="123" spans="1:18" ht="330" x14ac:dyDescent="0.25">
      <c r="A123" s="20" t="s">
        <v>454</v>
      </c>
      <c r="B123" s="88"/>
      <c r="C123" s="88"/>
      <c r="D123" s="69">
        <v>4</v>
      </c>
      <c r="E123" s="30" t="s">
        <v>465</v>
      </c>
      <c r="F123" s="31" t="s">
        <v>466</v>
      </c>
      <c r="G123" s="31" t="s">
        <v>235</v>
      </c>
      <c r="H123" s="31" t="s">
        <v>838</v>
      </c>
      <c r="I123" s="1">
        <v>1</v>
      </c>
      <c r="J123" s="69" t="s">
        <v>150</v>
      </c>
      <c r="K123" s="31" t="s">
        <v>467</v>
      </c>
      <c r="L123" s="69">
        <v>1</v>
      </c>
      <c r="M123" s="76">
        <v>1</v>
      </c>
      <c r="N123" s="76">
        <v>1</v>
      </c>
      <c r="O123" s="68" t="s">
        <v>839</v>
      </c>
      <c r="P123" s="68" t="s">
        <v>581</v>
      </c>
      <c r="Q123" s="69" t="s">
        <v>563</v>
      </c>
      <c r="R123" s="78" t="s">
        <v>225</v>
      </c>
    </row>
    <row r="124" spans="1:18" ht="210" x14ac:dyDescent="0.25">
      <c r="A124" s="20" t="s">
        <v>454</v>
      </c>
      <c r="B124" s="88"/>
      <c r="C124" s="88"/>
      <c r="D124" s="69">
        <v>5</v>
      </c>
      <c r="E124" s="44" t="s">
        <v>468</v>
      </c>
      <c r="F124" s="31" t="s">
        <v>469</v>
      </c>
      <c r="G124" s="69" t="s">
        <v>470</v>
      </c>
      <c r="H124" s="31" t="s">
        <v>471</v>
      </c>
      <c r="I124" s="69">
        <v>3</v>
      </c>
      <c r="J124" s="31" t="s">
        <v>28</v>
      </c>
      <c r="K124" s="31" t="s">
        <v>472</v>
      </c>
      <c r="L124" s="69">
        <v>3</v>
      </c>
      <c r="M124" s="76">
        <v>1</v>
      </c>
      <c r="N124" s="76">
        <v>1</v>
      </c>
      <c r="O124" s="68" t="s">
        <v>840</v>
      </c>
      <c r="P124" s="70"/>
      <c r="Q124" s="68" t="s">
        <v>582</v>
      </c>
      <c r="R124" s="78" t="s">
        <v>41</v>
      </c>
    </row>
    <row r="125" spans="1:18" ht="375" x14ac:dyDescent="0.25">
      <c r="A125" s="20" t="s">
        <v>454</v>
      </c>
      <c r="B125" s="88"/>
      <c r="C125" s="88"/>
      <c r="D125" s="69">
        <v>6</v>
      </c>
      <c r="E125" s="30" t="s">
        <v>473</v>
      </c>
      <c r="F125" s="31" t="s">
        <v>474</v>
      </c>
      <c r="G125" s="69" t="s">
        <v>470</v>
      </c>
      <c r="H125" s="31" t="s">
        <v>475</v>
      </c>
      <c r="I125" s="69">
        <v>12</v>
      </c>
      <c r="J125" s="69" t="s">
        <v>39</v>
      </c>
      <c r="K125" s="31" t="s">
        <v>476</v>
      </c>
      <c r="L125" s="69">
        <v>12</v>
      </c>
      <c r="M125" s="76">
        <v>1</v>
      </c>
      <c r="N125" s="76">
        <v>1</v>
      </c>
      <c r="O125" s="68" t="s">
        <v>841</v>
      </c>
      <c r="P125" s="70"/>
      <c r="Q125" s="68" t="s">
        <v>583</v>
      </c>
      <c r="R125" s="78" t="s">
        <v>41</v>
      </c>
    </row>
    <row r="126" spans="1:18" ht="283.5" customHeight="1" x14ac:dyDescent="0.25">
      <c r="A126" s="20" t="s">
        <v>454</v>
      </c>
      <c r="B126" s="88"/>
      <c r="C126" s="88"/>
      <c r="D126" s="86">
        <v>7</v>
      </c>
      <c r="E126" s="155" t="s">
        <v>477</v>
      </c>
      <c r="F126" s="73" t="s">
        <v>478</v>
      </c>
      <c r="G126" s="47" t="s">
        <v>479</v>
      </c>
      <c r="H126" s="47" t="s">
        <v>480</v>
      </c>
      <c r="I126" s="48">
        <v>48</v>
      </c>
      <c r="J126" s="69" t="s">
        <v>481</v>
      </c>
      <c r="K126" s="73" t="s">
        <v>482</v>
      </c>
      <c r="L126" s="69">
        <v>48</v>
      </c>
      <c r="M126" s="76">
        <v>1.08</v>
      </c>
      <c r="N126" s="76">
        <v>1</v>
      </c>
      <c r="O126" s="68" t="s">
        <v>842</v>
      </c>
      <c r="P126" s="70"/>
      <c r="Q126" s="68" t="s">
        <v>843</v>
      </c>
      <c r="R126" s="78" t="s">
        <v>41</v>
      </c>
    </row>
    <row r="127" spans="1:18" ht="225" x14ac:dyDescent="0.25">
      <c r="A127" s="20" t="s">
        <v>454</v>
      </c>
      <c r="B127" s="88"/>
      <c r="C127" s="88"/>
      <c r="D127" s="86"/>
      <c r="E127" s="89"/>
      <c r="F127" s="73" t="s">
        <v>844</v>
      </c>
      <c r="G127" s="47" t="s">
        <v>483</v>
      </c>
      <c r="H127" s="47" t="s">
        <v>484</v>
      </c>
      <c r="I127" s="49">
        <v>40</v>
      </c>
      <c r="J127" s="69" t="s">
        <v>481</v>
      </c>
      <c r="K127" s="73" t="s">
        <v>485</v>
      </c>
      <c r="L127" s="69">
        <v>40</v>
      </c>
      <c r="M127" s="76">
        <v>1</v>
      </c>
      <c r="N127" s="76">
        <v>1</v>
      </c>
      <c r="O127" s="68" t="s">
        <v>845</v>
      </c>
      <c r="P127" s="70"/>
      <c r="Q127" s="68" t="s">
        <v>846</v>
      </c>
      <c r="R127" s="78" t="s">
        <v>41</v>
      </c>
    </row>
    <row r="128" spans="1:18" ht="180" x14ac:dyDescent="0.25">
      <c r="A128" s="20" t="s">
        <v>486</v>
      </c>
      <c r="B128" s="88" t="s">
        <v>487</v>
      </c>
      <c r="C128" s="88" t="s">
        <v>488</v>
      </c>
      <c r="D128" s="69">
        <v>1</v>
      </c>
      <c r="E128" s="30" t="s">
        <v>489</v>
      </c>
      <c r="F128" s="31" t="s">
        <v>490</v>
      </c>
      <c r="G128" s="73" t="s">
        <v>491</v>
      </c>
      <c r="H128" s="73" t="s">
        <v>492</v>
      </c>
      <c r="I128" s="76">
        <v>1</v>
      </c>
      <c r="J128" s="2" t="s">
        <v>39</v>
      </c>
      <c r="K128" s="2" t="s">
        <v>493</v>
      </c>
      <c r="L128" s="76">
        <v>1</v>
      </c>
      <c r="M128" s="76">
        <v>1</v>
      </c>
      <c r="N128" s="76">
        <v>1</v>
      </c>
      <c r="O128" s="68" t="s">
        <v>584</v>
      </c>
      <c r="P128" s="70"/>
      <c r="Q128" s="68" t="s">
        <v>847</v>
      </c>
      <c r="R128" s="78" t="s">
        <v>41</v>
      </c>
    </row>
    <row r="129" spans="1:18" ht="285" x14ac:dyDescent="0.25">
      <c r="A129" s="20" t="s">
        <v>486</v>
      </c>
      <c r="B129" s="88"/>
      <c r="C129" s="88"/>
      <c r="D129" s="69">
        <v>2</v>
      </c>
      <c r="E129" s="30" t="s">
        <v>848</v>
      </c>
      <c r="F129" s="31" t="s">
        <v>494</v>
      </c>
      <c r="G129" s="73" t="s">
        <v>495</v>
      </c>
      <c r="H129" s="73" t="s">
        <v>496</v>
      </c>
      <c r="I129" s="76">
        <v>1</v>
      </c>
      <c r="J129" s="73" t="s">
        <v>25</v>
      </c>
      <c r="K129" s="2" t="s">
        <v>497</v>
      </c>
      <c r="L129" s="76">
        <v>1</v>
      </c>
      <c r="M129" s="76">
        <v>1</v>
      </c>
      <c r="N129" s="76">
        <v>1</v>
      </c>
      <c r="O129" s="68" t="s">
        <v>849</v>
      </c>
      <c r="P129" s="68" t="s">
        <v>587</v>
      </c>
      <c r="Q129" s="68" t="s">
        <v>850</v>
      </c>
      <c r="R129" s="78" t="s">
        <v>41</v>
      </c>
    </row>
    <row r="130" spans="1:18" ht="180" x14ac:dyDescent="0.25">
      <c r="A130" s="20" t="s">
        <v>486</v>
      </c>
      <c r="B130" s="88"/>
      <c r="C130" s="88"/>
      <c r="D130" s="69">
        <v>3</v>
      </c>
      <c r="E130" s="30" t="s">
        <v>498</v>
      </c>
      <c r="F130" s="31" t="s">
        <v>499</v>
      </c>
      <c r="G130" s="73" t="s">
        <v>500</v>
      </c>
      <c r="H130" s="73" t="s">
        <v>501</v>
      </c>
      <c r="I130" s="76">
        <v>1</v>
      </c>
      <c r="J130" s="73" t="s">
        <v>25</v>
      </c>
      <c r="K130" s="2" t="s">
        <v>502</v>
      </c>
      <c r="L130" s="76">
        <v>1</v>
      </c>
      <c r="M130" s="76">
        <v>1</v>
      </c>
      <c r="N130" s="76">
        <v>1</v>
      </c>
      <c r="O130" s="68" t="s">
        <v>851</v>
      </c>
      <c r="P130" s="70"/>
      <c r="Q130" s="68" t="s">
        <v>585</v>
      </c>
      <c r="R130" s="78" t="s">
        <v>41</v>
      </c>
    </row>
    <row r="131" spans="1:18" ht="165" x14ac:dyDescent="0.25">
      <c r="A131" s="20" t="s">
        <v>486</v>
      </c>
      <c r="B131" s="88"/>
      <c r="C131" s="88"/>
      <c r="D131" s="69">
        <v>4</v>
      </c>
      <c r="E131" s="30" t="s">
        <v>503</v>
      </c>
      <c r="F131" s="31" t="s">
        <v>504</v>
      </c>
      <c r="G131" s="73" t="s">
        <v>505</v>
      </c>
      <c r="H131" s="73" t="s">
        <v>506</v>
      </c>
      <c r="I131" s="76">
        <v>1</v>
      </c>
      <c r="J131" s="73" t="s">
        <v>39</v>
      </c>
      <c r="K131" s="2" t="s">
        <v>201</v>
      </c>
      <c r="L131" s="76">
        <v>1</v>
      </c>
      <c r="M131" s="76">
        <v>1</v>
      </c>
      <c r="N131" s="76">
        <v>1</v>
      </c>
      <c r="O131" s="68" t="s">
        <v>586</v>
      </c>
      <c r="P131" s="70"/>
      <c r="Q131" s="68" t="s">
        <v>852</v>
      </c>
      <c r="R131" s="78" t="s">
        <v>41</v>
      </c>
    </row>
    <row r="132" spans="1:18" ht="165" x14ac:dyDescent="0.25">
      <c r="A132" s="20" t="s">
        <v>507</v>
      </c>
      <c r="B132" s="88" t="s">
        <v>508</v>
      </c>
      <c r="C132" s="88" t="s">
        <v>509</v>
      </c>
      <c r="D132" s="69">
        <v>1</v>
      </c>
      <c r="E132" s="68" t="s">
        <v>510</v>
      </c>
      <c r="F132" s="73" t="s">
        <v>511</v>
      </c>
      <c r="G132" s="73" t="s">
        <v>235</v>
      </c>
      <c r="H132" s="73" t="s">
        <v>512</v>
      </c>
      <c r="I132" s="4">
        <v>1</v>
      </c>
      <c r="J132" s="73" t="s">
        <v>25</v>
      </c>
      <c r="K132" s="73" t="s">
        <v>513</v>
      </c>
      <c r="L132" s="76">
        <v>1</v>
      </c>
      <c r="M132" s="69" t="s">
        <v>316</v>
      </c>
      <c r="N132" s="76">
        <v>1</v>
      </c>
      <c r="O132" s="68" t="s">
        <v>588</v>
      </c>
      <c r="P132" s="68" t="s">
        <v>853</v>
      </c>
      <c r="Q132" s="68" t="s">
        <v>854</v>
      </c>
      <c r="R132" s="78" t="s">
        <v>41</v>
      </c>
    </row>
    <row r="133" spans="1:18" ht="180" x14ac:dyDescent="0.25">
      <c r="A133" s="20" t="s">
        <v>507</v>
      </c>
      <c r="B133" s="88"/>
      <c r="C133" s="88"/>
      <c r="D133" s="69">
        <v>2</v>
      </c>
      <c r="E133" s="68" t="s">
        <v>514</v>
      </c>
      <c r="F133" s="73" t="s">
        <v>515</v>
      </c>
      <c r="G133" s="73" t="s">
        <v>235</v>
      </c>
      <c r="H133" s="73" t="s">
        <v>516</v>
      </c>
      <c r="I133" s="4">
        <v>1</v>
      </c>
      <c r="J133" s="73" t="s">
        <v>25</v>
      </c>
      <c r="K133" s="73" t="s">
        <v>513</v>
      </c>
      <c r="L133" s="76">
        <v>1</v>
      </c>
      <c r="M133" s="69" t="s">
        <v>316</v>
      </c>
      <c r="N133" s="76">
        <v>1</v>
      </c>
      <c r="O133" s="68" t="s">
        <v>855</v>
      </c>
      <c r="P133" s="70"/>
      <c r="Q133" s="68" t="s">
        <v>589</v>
      </c>
      <c r="R133" s="78" t="s">
        <v>41</v>
      </c>
    </row>
    <row r="134" spans="1:18" ht="285" x14ac:dyDescent="0.25">
      <c r="A134" s="20" t="s">
        <v>507</v>
      </c>
      <c r="B134" s="88"/>
      <c r="C134" s="88"/>
      <c r="D134" s="69">
        <v>3</v>
      </c>
      <c r="E134" s="68" t="s">
        <v>517</v>
      </c>
      <c r="F134" s="73" t="s">
        <v>518</v>
      </c>
      <c r="G134" s="73" t="s">
        <v>519</v>
      </c>
      <c r="H134" s="73" t="s">
        <v>520</v>
      </c>
      <c r="I134" s="73">
        <v>22</v>
      </c>
      <c r="J134" s="73" t="s">
        <v>25</v>
      </c>
      <c r="K134" s="73" t="s">
        <v>521</v>
      </c>
      <c r="L134" s="69">
        <v>62</v>
      </c>
      <c r="M134" s="69" t="s">
        <v>316</v>
      </c>
      <c r="N134" s="76">
        <v>1</v>
      </c>
      <c r="O134" s="68" t="s">
        <v>856</v>
      </c>
      <c r="P134" s="70"/>
      <c r="Q134" s="68" t="s">
        <v>857</v>
      </c>
      <c r="R134" s="78" t="s">
        <v>41</v>
      </c>
    </row>
    <row r="135" spans="1:18" ht="180" x14ac:dyDescent="0.25">
      <c r="A135" s="20" t="s">
        <v>507</v>
      </c>
      <c r="B135" s="88"/>
      <c r="C135" s="88"/>
      <c r="D135" s="69">
        <v>4</v>
      </c>
      <c r="E135" s="68" t="s">
        <v>522</v>
      </c>
      <c r="F135" s="73" t="s">
        <v>523</v>
      </c>
      <c r="G135" s="73" t="s">
        <v>524</v>
      </c>
      <c r="H135" s="73" t="s">
        <v>525</v>
      </c>
      <c r="I135" s="73">
        <v>80</v>
      </c>
      <c r="J135" s="73" t="s">
        <v>25</v>
      </c>
      <c r="K135" s="73" t="s">
        <v>526</v>
      </c>
      <c r="L135" s="69">
        <v>80</v>
      </c>
      <c r="M135" s="69" t="s">
        <v>316</v>
      </c>
      <c r="N135" s="76">
        <v>1</v>
      </c>
      <c r="O135" s="68" t="s">
        <v>590</v>
      </c>
      <c r="P135" s="68" t="s">
        <v>858</v>
      </c>
      <c r="Q135" s="69" t="s">
        <v>563</v>
      </c>
      <c r="R135" s="78" t="s">
        <v>225</v>
      </c>
    </row>
    <row r="136" spans="1:18" ht="150" x14ac:dyDescent="0.25">
      <c r="A136" s="20" t="s">
        <v>507</v>
      </c>
      <c r="B136" s="88"/>
      <c r="C136" s="88"/>
      <c r="D136" s="69">
        <v>5</v>
      </c>
      <c r="E136" s="68" t="s">
        <v>527</v>
      </c>
      <c r="F136" s="73" t="s">
        <v>528</v>
      </c>
      <c r="G136" s="73" t="s">
        <v>235</v>
      </c>
      <c r="H136" s="73" t="s">
        <v>529</v>
      </c>
      <c r="I136" s="4">
        <v>1</v>
      </c>
      <c r="J136" s="73" t="s">
        <v>25</v>
      </c>
      <c r="K136" s="73" t="s">
        <v>530</v>
      </c>
      <c r="L136" s="76">
        <v>1</v>
      </c>
      <c r="M136" s="69" t="s">
        <v>316</v>
      </c>
      <c r="N136" s="76">
        <v>1</v>
      </c>
      <c r="O136" s="68" t="s">
        <v>859</v>
      </c>
      <c r="P136" s="70"/>
      <c r="Q136" s="68" t="s">
        <v>860</v>
      </c>
      <c r="R136" s="78" t="s">
        <v>41</v>
      </c>
    </row>
    <row r="137" spans="1:18" ht="210" x14ac:dyDescent="0.25">
      <c r="A137" s="20" t="s">
        <v>507</v>
      </c>
      <c r="B137" s="88"/>
      <c r="C137" s="88"/>
      <c r="D137" s="69">
        <v>6</v>
      </c>
      <c r="E137" s="68" t="s">
        <v>531</v>
      </c>
      <c r="F137" s="73" t="s">
        <v>532</v>
      </c>
      <c r="G137" s="73" t="s">
        <v>235</v>
      </c>
      <c r="H137" s="73" t="s">
        <v>533</v>
      </c>
      <c r="I137" s="4">
        <v>1</v>
      </c>
      <c r="J137" s="73" t="s">
        <v>25</v>
      </c>
      <c r="K137" s="73" t="s">
        <v>530</v>
      </c>
      <c r="L137" s="76">
        <v>0.95</v>
      </c>
      <c r="M137" s="69" t="s">
        <v>316</v>
      </c>
      <c r="N137" s="76">
        <v>0.95</v>
      </c>
      <c r="O137" s="68" t="s">
        <v>861</v>
      </c>
      <c r="P137" s="70"/>
      <c r="Q137" s="68" t="s">
        <v>862</v>
      </c>
      <c r="R137" s="78" t="s">
        <v>265</v>
      </c>
    </row>
    <row r="138" spans="1:18" ht="357.75" customHeight="1" x14ac:dyDescent="0.25">
      <c r="A138" s="20" t="s">
        <v>534</v>
      </c>
      <c r="B138" s="88" t="s">
        <v>54</v>
      </c>
      <c r="C138" s="68" t="s">
        <v>535</v>
      </c>
      <c r="D138" s="69">
        <v>1</v>
      </c>
      <c r="E138" s="68" t="s">
        <v>536</v>
      </c>
      <c r="F138" s="73" t="s">
        <v>537</v>
      </c>
      <c r="G138" s="73" t="s">
        <v>863</v>
      </c>
      <c r="H138" s="73" t="s">
        <v>538</v>
      </c>
      <c r="I138" s="73">
        <v>6</v>
      </c>
      <c r="J138" s="69" t="s">
        <v>25</v>
      </c>
      <c r="K138" s="73" t="s">
        <v>539</v>
      </c>
      <c r="L138" s="69">
        <v>7</v>
      </c>
      <c r="M138" s="76">
        <v>1.17</v>
      </c>
      <c r="N138" s="76">
        <v>0.43</v>
      </c>
      <c r="O138" s="68" t="s">
        <v>864</v>
      </c>
      <c r="P138" s="70"/>
      <c r="Q138" s="68" t="s">
        <v>865</v>
      </c>
      <c r="R138" s="78" t="s">
        <v>220</v>
      </c>
    </row>
    <row r="139" spans="1:18" ht="154.5" customHeight="1" x14ac:dyDescent="0.25">
      <c r="A139" s="20" t="s">
        <v>534</v>
      </c>
      <c r="B139" s="88"/>
      <c r="C139" s="68" t="s">
        <v>535</v>
      </c>
      <c r="D139" s="69">
        <v>2</v>
      </c>
      <c r="E139" s="68" t="s">
        <v>866</v>
      </c>
      <c r="F139" s="73" t="s">
        <v>867</v>
      </c>
      <c r="G139" s="73" t="s">
        <v>24</v>
      </c>
      <c r="H139" s="73" t="s">
        <v>868</v>
      </c>
      <c r="I139" s="76">
        <v>1</v>
      </c>
      <c r="J139" s="69" t="s">
        <v>25</v>
      </c>
      <c r="K139" s="73" t="s">
        <v>540</v>
      </c>
      <c r="L139" s="76">
        <v>1</v>
      </c>
      <c r="M139" s="76">
        <v>1</v>
      </c>
      <c r="N139" s="76">
        <v>1</v>
      </c>
      <c r="O139" s="68" t="s">
        <v>869</v>
      </c>
      <c r="P139" s="70"/>
      <c r="Q139" s="68" t="s">
        <v>870</v>
      </c>
      <c r="R139" s="78" t="s">
        <v>41</v>
      </c>
    </row>
    <row r="140" spans="1:18" ht="126.75" customHeight="1" x14ac:dyDescent="0.25">
      <c r="A140" s="20" t="s">
        <v>534</v>
      </c>
      <c r="B140" s="88"/>
      <c r="C140" s="68" t="s">
        <v>535</v>
      </c>
      <c r="D140" s="69">
        <v>3</v>
      </c>
      <c r="E140" s="68" t="s">
        <v>541</v>
      </c>
      <c r="F140" s="73" t="s">
        <v>542</v>
      </c>
      <c r="G140" s="73" t="s">
        <v>543</v>
      </c>
      <c r="H140" s="73" t="s">
        <v>544</v>
      </c>
      <c r="I140" s="69">
        <v>2</v>
      </c>
      <c r="J140" s="69" t="s">
        <v>28</v>
      </c>
      <c r="K140" s="73" t="s">
        <v>871</v>
      </c>
      <c r="L140" s="69">
        <v>2</v>
      </c>
      <c r="M140" s="76">
        <v>1</v>
      </c>
      <c r="N140" s="76">
        <v>0.5</v>
      </c>
      <c r="O140" s="68" t="s">
        <v>872</v>
      </c>
      <c r="P140" s="70"/>
      <c r="Q140" s="68" t="s">
        <v>873</v>
      </c>
      <c r="R140" s="78" t="s">
        <v>41</v>
      </c>
    </row>
    <row r="141" spans="1:18" ht="409.5" customHeight="1" x14ac:dyDescent="0.25">
      <c r="A141" s="108" t="s">
        <v>545</v>
      </c>
      <c r="B141" s="88" t="s">
        <v>54</v>
      </c>
      <c r="C141" s="88" t="s">
        <v>546</v>
      </c>
      <c r="D141" s="110">
        <v>1</v>
      </c>
      <c r="E141" s="112" t="s">
        <v>547</v>
      </c>
      <c r="F141" s="112" t="s">
        <v>548</v>
      </c>
      <c r="G141" s="112" t="s">
        <v>24</v>
      </c>
      <c r="H141" s="112" t="s">
        <v>549</v>
      </c>
      <c r="I141" s="98">
        <v>1</v>
      </c>
      <c r="J141" s="110" t="s">
        <v>39</v>
      </c>
      <c r="K141" s="112" t="s">
        <v>550</v>
      </c>
      <c r="L141" s="98">
        <v>1</v>
      </c>
      <c r="M141" s="98">
        <v>1</v>
      </c>
      <c r="N141" s="98">
        <v>1</v>
      </c>
      <c r="O141" s="100" t="s">
        <v>874</v>
      </c>
      <c r="P141" s="102"/>
      <c r="Q141" s="104" t="s">
        <v>875</v>
      </c>
      <c r="R141" s="105" t="s">
        <v>41</v>
      </c>
    </row>
    <row r="142" spans="1:18" ht="409.5" customHeight="1" x14ac:dyDescent="0.25">
      <c r="A142" s="109"/>
      <c r="B142" s="88"/>
      <c r="C142" s="88"/>
      <c r="D142" s="111"/>
      <c r="E142" s="113"/>
      <c r="F142" s="113"/>
      <c r="G142" s="113"/>
      <c r="H142" s="113"/>
      <c r="I142" s="99"/>
      <c r="J142" s="111"/>
      <c r="K142" s="113"/>
      <c r="L142" s="99"/>
      <c r="M142" s="99"/>
      <c r="N142" s="99"/>
      <c r="O142" s="101"/>
      <c r="P142" s="103"/>
      <c r="Q142" s="101"/>
      <c r="R142" s="106"/>
    </row>
    <row r="143" spans="1:18" ht="180.75" customHeight="1" x14ac:dyDescent="0.25">
      <c r="A143" s="20" t="s">
        <v>545</v>
      </c>
      <c r="B143" s="88"/>
      <c r="C143" s="88"/>
      <c r="D143" s="69">
        <v>2</v>
      </c>
      <c r="E143" s="68" t="s">
        <v>551</v>
      </c>
      <c r="F143" s="73" t="s">
        <v>876</v>
      </c>
      <c r="G143" s="69" t="s">
        <v>24</v>
      </c>
      <c r="H143" s="73" t="s">
        <v>877</v>
      </c>
      <c r="I143" s="76">
        <v>1</v>
      </c>
      <c r="J143" s="73" t="s">
        <v>552</v>
      </c>
      <c r="K143" s="73" t="s">
        <v>878</v>
      </c>
      <c r="L143" s="76">
        <v>1</v>
      </c>
      <c r="M143" s="76">
        <v>1</v>
      </c>
      <c r="N143" s="76">
        <v>1</v>
      </c>
      <c r="O143" s="68" t="s">
        <v>879</v>
      </c>
      <c r="P143" s="70"/>
      <c r="Q143" s="68" t="s">
        <v>591</v>
      </c>
      <c r="R143" s="78" t="s">
        <v>41</v>
      </c>
    </row>
    <row r="144" spans="1:18" ht="270" x14ac:dyDescent="0.25">
      <c r="A144" s="20" t="s">
        <v>545</v>
      </c>
      <c r="B144" s="88"/>
      <c r="C144" s="88"/>
      <c r="D144" s="69">
        <v>3</v>
      </c>
      <c r="E144" s="68" t="s">
        <v>553</v>
      </c>
      <c r="F144" s="73" t="s">
        <v>554</v>
      </c>
      <c r="G144" s="69" t="s">
        <v>555</v>
      </c>
      <c r="H144" s="73" t="s">
        <v>556</v>
      </c>
      <c r="I144" s="76">
        <v>1</v>
      </c>
      <c r="J144" s="69" t="s">
        <v>39</v>
      </c>
      <c r="K144" s="73" t="s">
        <v>557</v>
      </c>
      <c r="L144" s="76">
        <v>1</v>
      </c>
      <c r="M144" s="76">
        <v>1</v>
      </c>
      <c r="N144" s="76">
        <v>1</v>
      </c>
      <c r="O144" s="68" t="s">
        <v>880</v>
      </c>
      <c r="P144" s="70"/>
      <c r="Q144" s="68" t="s">
        <v>881</v>
      </c>
      <c r="R144" s="78" t="s">
        <v>41</v>
      </c>
    </row>
    <row r="145" spans="1:18" ht="198" customHeight="1" x14ac:dyDescent="0.25">
      <c r="A145" s="20" t="s">
        <v>545</v>
      </c>
      <c r="B145" s="88"/>
      <c r="C145" s="88"/>
      <c r="D145" s="69">
        <v>4</v>
      </c>
      <c r="E145" s="68" t="s">
        <v>558</v>
      </c>
      <c r="F145" s="73" t="s">
        <v>559</v>
      </c>
      <c r="G145" s="73" t="s">
        <v>560</v>
      </c>
      <c r="H145" s="73" t="s">
        <v>561</v>
      </c>
      <c r="I145" s="76">
        <v>1</v>
      </c>
      <c r="J145" s="69" t="s">
        <v>39</v>
      </c>
      <c r="K145" s="73" t="s">
        <v>562</v>
      </c>
      <c r="L145" s="76">
        <v>1</v>
      </c>
      <c r="M145" s="76">
        <v>1</v>
      </c>
      <c r="N145" s="76">
        <v>1</v>
      </c>
      <c r="O145" s="68" t="s">
        <v>882</v>
      </c>
      <c r="P145" s="70"/>
      <c r="Q145" s="68" t="s">
        <v>650</v>
      </c>
      <c r="R145" s="78" t="s">
        <v>41</v>
      </c>
    </row>
    <row r="146" spans="1:18" ht="194.25" customHeight="1" x14ac:dyDescent="0.25">
      <c r="A146" s="75" t="s">
        <v>610</v>
      </c>
      <c r="B146" s="91" t="s">
        <v>54</v>
      </c>
      <c r="C146" s="91" t="s">
        <v>609</v>
      </c>
      <c r="D146" s="69">
        <v>1</v>
      </c>
      <c r="E146" s="73" t="s">
        <v>651</v>
      </c>
      <c r="F146" s="73" t="s">
        <v>594</v>
      </c>
      <c r="G146" s="4" t="s">
        <v>24</v>
      </c>
      <c r="H146" s="73" t="s">
        <v>601</v>
      </c>
      <c r="I146" s="45">
        <v>1</v>
      </c>
      <c r="J146" s="69" t="s">
        <v>25</v>
      </c>
      <c r="K146" s="73" t="s">
        <v>605</v>
      </c>
      <c r="L146" s="76">
        <v>1</v>
      </c>
      <c r="M146" s="76">
        <v>1</v>
      </c>
      <c r="N146" s="76">
        <v>1</v>
      </c>
      <c r="O146" s="46" t="s">
        <v>611</v>
      </c>
      <c r="P146" s="68" t="s">
        <v>652</v>
      </c>
      <c r="Q146" s="69" t="s">
        <v>563</v>
      </c>
      <c r="R146" s="78" t="s">
        <v>225</v>
      </c>
    </row>
    <row r="147" spans="1:18" ht="242.25" customHeight="1" x14ac:dyDescent="0.25">
      <c r="A147" s="85" t="s">
        <v>610</v>
      </c>
      <c r="B147" s="91"/>
      <c r="C147" s="91"/>
      <c r="D147" s="86">
        <v>2</v>
      </c>
      <c r="E147" s="91" t="s">
        <v>595</v>
      </c>
      <c r="F147" s="91" t="s">
        <v>596</v>
      </c>
      <c r="G147" s="86" t="s">
        <v>24</v>
      </c>
      <c r="H147" s="91" t="s">
        <v>602</v>
      </c>
      <c r="I147" s="87">
        <v>1</v>
      </c>
      <c r="J147" s="86" t="s">
        <v>25</v>
      </c>
      <c r="K147" s="91" t="s">
        <v>606</v>
      </c>
      <c r="L147" s="87">
        <v>1</v>
      </c>
      <c r="M147" s="87">
        <v>1</v>
      </c>
      <c r="N147" s="87">
        <v>1</v>
      </c>
      <c r="O147" s="88" t="s">
        <v>612</v>
      </c>
      <c r="P147" s="88" t="s">
        <v>652</v>
      </c>
      <c r="Q147" s="86" t="s">
        <v>563</v>
      </c>
      <c r="R147" s="90" t="s">
        <v>225</v>
      </c>
    </row>
    <row r="148" spans="1:18" ht="219.75" customHeight="1" x14ac:dyDescent="0.25">
      <c r="A148" s="85"/>
      <c r="B148" s="91"/>
      <c r="C148" s="91"/>
      <c r="D148" s="86"/>
      <c r="E148" s="91"/>
      <c r="F148" s="91"/>
      <c r="G148" s="86"/>
      <c r="H148" s="91"/>
      <c r="I148" s="87"/>
      <c r="J148" s="86"/>
      <c r="K148" s="91"/>
      <c r="L148" s="87"/>
      <c r="M148" s="87"/>
      <c r="N148" s="87"/>
      <c r="O148" s="88"/>
      <c r="P148" s="88"/>
      <c r="Q148" s="89"/>
      <c r="R148" s="90"/>
    </row>
    <row r="149" spans="1:18" ht="290.25" customHeight="1" x14ac:dyDescent="0.25">
      <c r="A149" s="85" t="s">
        <v>610</v>
      </c>
      <c r="B149" s="91"/>
      <c r="C149" s="91"/>
      <c r="D149" s="86">
        <v>3</v>
      </c>
      <c r="E149" s="91" t="s">
        <v>597</v>
      </c>
      <c r="F149" s="91" t="s">
        <v>598</v>
      </c>
      <c r="G149" s="86" t="s">
        <v>24</v>
      </c>
      <c r="H149" s="91" t="s">
        <v>603</v>
      </c>
      <c r="I149" s="87">
        <v>1</v>
      </c>
      <c r="J149" s="86" t="s">
        <v>25</v>
      </c>
      <c r="K149" s="91" t="s">
        <v>607</v>
      </c>
      <c r="L149" s="87">
        <v>1</v>
      </c>
      <c r="M149" s="87">
        <v>1</v>
      </c>
      <c r="N149" s="87">
        <v>1</v>
      </c>
      <c r="O149" s="88" t="s">
        <v>613</v>
      </c>
      <c r="P149" s="88" t="s">
        <v>652</v>
      </c>
      <c r="Q149" s="86" t="s">
        <v>563</v>
      </c>
      <c r="R149" s="90" t="s">
        <v>225</v>
      </c>
    </row>
    <row r="150" spans="1:18" ht="407.25" customHeight="1" x14ac:dyDescent="0.25">
      <c r="A150" s="85"/>
      <c r="B150" s="91"/>
      <c r="C150" s="91"/>
      <c r="D150" s="86"/>
      <c r="E150" s="91"/>
      <c r="F150" s="91"/>
      <c r="G150" s="86"/>
      <c r="H150" s="91"/>
      <c r="I150" s="87"/>
      <c r="J150" s="86"/>
      <c r="K150" s="91"/>
      <c r="L150" s="87"/>
      <c r="M150" s="87"/>
      <c r="N150" s="87"/>
      <c r="O150" s="88"/>
      <c r="P150" s="88"/>
      <c r="Q150" s="89"/>
      <c r="R150" s="90"/>
    </row>
    <row r="151" spans="1:18" ht="288.75" customHeight="1" x14ac:dyDescent="0.25">
      <c r="A151" s="85" t="s">
        <v>610</v>
      </c>
      <c r="B151" s="91"/>
      <c r="C151" s="91"/>
      <c r="D151" s="86">
        <v>4</v>
      </c>
      <c r="E151" s="91" t="s">
        <v>599</v>
      </c>
      <c r="F151" s="91" t="s">
        <v>600</v>
      </c>
      <c r="G151" s="86" t="s">
        <v>24</v>
      </c>
      <c r="H151" s="91" t="s">
        <v>604</v>
      </c>
      <c r="I151" s="87">
        <v>1</v>
      </c>
      <c r="J151" s="86" t="s">
        <v>25</v>
      </c>
      <c r="K151" s="91" t="s">
        <v>608</v>
      </c>
      <c r="L151" s="87">
        <v>1</v>
      </c>
      <c r="M151" s="87">
        <v>1</v>
      </c>
      <c r="N151" s="87">
        <v>1</v>
      </c>
      <c r="O151" s="88" t="s">
        <v>614</v>
      </c>
      <c r="P151" s="89"/>
      <c r="Q151" s="86" t="s">
        <v>563</v>
      </c>
      <c r="R151" s="90" t="s">
        <v>225</v>
      </c>
    </row>
    <row r="152" spans="1:18" ht="358.5" customHeight="1" thickBot="1" x14ac:dyDescent="0.3">
      <c r="A152" s="97"/>
      <c r="B152" s="92"/>
      <c r="C152" s="92"/>
      <c r="D152" s="93"/>
      <c r="E152" s="92"/>
      <c r="F152" s="92"/>
      <c r="G152" s="93"/>
      <c r="H152" s="92"/>
      <c r="I152" s="94"/>
      <c r="J152" s="93"/>
      <c r="K152" s="92"/>
      <c r="L152" s="94"/>
      <c r="M152" s="94"/>
      <c r="N152" s="94"/>
      <c r="O152" s="95"/>
      <c r="P152" s="96"/>
      <c r="Q152" s="96"/>
      <c r="R152" s="107"/>
    </row>
  </sheetData>
  <sheetProtection algorithmName="SHA-512" hashValue="gpNfjtk2SFb+C6rCbGW7+Oeg59EI3FjXd7+oIpSA3IQgE5bBadmwQHtWNjzIj41MWc56sjfxD4l8i0J8REVhBQ==" saltValue="7CtTfiLNmGqfuUzx4t+miw==" spinCount="100000" sheet="1" objects="1" scenarios="1" formatCells="0" formatColumns="0" formatRows="0" insertHyperlinks="0" sort="0" autoFilter="0" pivotTables="0"/>
  <autoFilter ref="A5:HP5" xr:uid="{00000000-0001-0000-0000-000000000000}"/>
  <dataConsolidate/>
  <mergeCells count="418">
    <mergeCell ref="D3:M3"/>
    <mergeCell ref="B138:B140"/>
    <mergeCell ref="B141:B145"/>
    <mergeCell ref="C141:C145"/>
    <mergeCell ref="B117:B119"/>
    <mergeCell ref="C117:C119"/>
    <mergeCell ref="B120:B127"/>
    <mergeCell ref="C120:C127"/>
    <mergeCell ref="D126:D127"/>
    <mergeCell ref="E126:E127"/>
    <mergeCell ref="B128:B131"/>
    <mergeCell ref="C128:C131"/>
    <mergeCell ref="B132:B137"/>
    <mergeCell ref="C132:C137"/>
    <mergeCell ref="B88:B90"/>
    <mergeCell ref="C88:C90"/>
    <mergeCell ref="B91:B103"/>
    <mergeCell ref="C91:C103"/>
    <mergeCell ref="B104:B112"/>
    <mergeCell ref="C104:C112"/>
    <mergeCell ref="B113:B114"/>
    <mergeCell ref="C113:C114"/>
    <mergeCell ref="B115:B116"/>
    <mergeCell ref="C115:C116"/>
    <mergeCell ref="B84:B87"/>
    <mergeCell ref="C84:C87"/>
    <mergeCell ref="L61:L62"/>
    <mergeCell ref="M61:M62"/>
    <mergeCell ref="N61:N62"/>
    <mergeCell ref="O61:O62"/>
    <mergeCell ref="P61:P62"/>
    <mergeCell ref="Q61:Q62"/>
    <mergeCell ref="R61:R62"/>
    <mergeCell ref="R67:R68"/>
    <mergeCell ref="L67:L68"/>
    <mergeCell ref="M67:M68"/>
    <mergeCell ref="N67:N68"/>
    <mergeCell ref="O67:O68"/>
    <mergeCell ref="P67:P68"/>
    <mergeCell ref="Q67:Q68"/>
    <mergeCell ref="F67:F68"/>
    <mergeCell ref="G67:G68"/>
    <mergeCell ref="H67:H68"/>
    <mergeCell ref="I67:I68"/>
    <mergeCell ref="J67:J68"/>
    <mergeCell ref="K67:K68"/>
    <mergeCell ref="R69:R70"/>
    <mergeCell ref="L69:L70"/>
    <mergeCell ref="J11:J12"/>
    <mergeCell ref="K11:K12"/>
    <mergeCell ref="L11:L12"/>
    <mergeCell ref="M11:M12"/>
    <mergeCell ref="N11:N12"/>
    <mergeCell ref="O11:O12"/>
    <mergeCell ref="P11:P12"/>
    <mergeCell ref="Q11:Q12"/>
    <mergeCell ref="R11:R12"/>
    <mergeCell ref="J6:J7"/>
    <mergeCell ref="K6:K7"/>
    <mergeCell ref="L6:L7"/>
    <mergeCell ref="M6:M7"/>
    <mergeCell ref="N6:N7"/>
    <mergeCell ref="O6:O7"/>
    <mergeCell ref="P6:P7"/>
    <mergeCell ref="Q6:Q7"/>
    <mergeCell ref="R6:R7"/>
    <mergeCell ref="A8:A9"/>
    <mergeCell ref="A6:A7"/>
    <mergeCell ref="D6:D7"/>
    <mergeCell ref="E6:E7"/>
    <mergeCell ref="F6:F7"/>
    <mergeCell ref="G6:G7"/>
    <mergeCell ref="H6:H7"/>
    <mergeCell ref="I6:I7"/>
    <mergeCell ref="C6:C16"/>
    <mergeCell ref="A11:A12"/>
    <mergeCell ref="D11:D12"/>
    <mergeCell ref="E11:E12"/>
    <mergeCell ref="F11:F12"/>
    <mergeCell ref="G11:G12"/>
    <mergeCell ref="H11:H12"/>
    <mergeCell ref="I11:I12"/>
    <mergeCell ref="R8:R9"/>
    <mergeCell ref="Q8:Q9"/>
    <mergeCell ref="P8:P9"/>
    <mergeCell ref="O8:O9"/>
    <mergeCell ref="N8:N9"/>
    <mergeCell ref="M8:M9"/>
    <mergeCell ref="L8:L9"/>
    <mergeCell ref="K8:K9"/>
    <mergeCell ref="J8:J9"/>
    <mergeCell ref="O56:O57"/>
    <mergeCell ref="P56:P57"/>
    <mergeCell ref="Q56:Q57"/>
    <mergeCell ref="R56:R57"/>
    <mergeCell ref="L58:L59"/>
    <mergeCell ref="M58:M59"/>
    <mergeCell ref="N58:N59"/>
    <mergeCell ref="O58:O59"/>
    <mergeCell ref="P58:P59"/>
    <mergeCell ref="Q58:Q59"/>
    <mergeCell ref="R58:R59"/>
    <mergeCell ref="L56:L57"/>
    <mergeCell ref="M56:M57"/>
    <mergeCell ref="N56:N57"/>
    <mergeCell ref="A61:A62"/>
    <mergeCell ref="D61:D62"/>
    <mergeCell ref="E61:E62"/>
    <mergeCell ref="F61:F62"/>
    <mergeCell ref="G61:G62"/>
    <mergeCell ref="H61:H62"/>
    <mergeCell ref="I61:I62"/>
    <mergeCell ref="J61:J62"/>
    <mergeCell ref="K61:K62"/>
    <mergeCell ref="A56:A57"/>
    <mergeCell ref="E56:E57"/>
    <mergeCell ref="D56:D57"/>
    <mergeCell ref="F56:F57"/>
    <mergeCell ref="G56:G57"/>
    <mergeCell ref="H56:H57"/>
    <mergeCell ref="I56:I57"/>
    <mergeCell ref="J56:J57"/>
    <mergeCell ref="K56:K57"/>
    <mergeCell ref="A58:A59"/>
    <mergeCell ref="D58:D59"/>
    <mergeCell ref="E58:E59"/>
    <mergeCell ref="F58:F59"/>
    <mergeCell ref="G58:G59"/>
    <mergeCell ref="H58:H59"/>
    <mergeCell ref="I58:I59"/>
    <mergeCell ref="J58:J59"/>
    <mergeCell ref="K58:K59"/>
    <mergeCell ref="K52:K53"/>
    <mergeCell ref="L52:L53"/>
    <mergeCell ref="M52:M53"/>
    <mergeCell ref="N52:N53"/>
    <mergeCell ref="O52:O53"/>
    <mergeCell ref="P52:P53"/>
    <mergeCell ref="Q52:Q53"/>
    <mergeCell ref="R52:R53"/>
    <mergeCell ref="E1:O1"/>
    <mergeCell ref="A2:R2"/>
    <mergeCell ref="A3:A5"/>
    <mergeCell ref="B3:B5"/>
    <mergeCell ref="C3:C5"/>
    <mergeCell ref="N3:R3"/>
    <mergeCell ref="D4:D5"/>
    <mergeCell ref="E4:E5"/>
    <mergeCell ref="F4:F5"/>
    <mergeCell ref="N4:N5"/>
    <mergeCell ref="O4:O5"/>
    <mergeCell ref="P4:P5"/>
    <mergeCell ref="Q4:Q5"/>
    <mergeCell ref="R4:R5"/>
    <mergeCell ref="B6:B16"/>
    <mergeCell ref="G4:G5"/>
    <mergeCell ref="H4:H5"/>
    <mergeCell ref="I4:I5"/>
    <mergeCell ref="J4:J5"/>
    <mergeCell ref="K4:K5"/>
    <mergeCell ref="L4:M4"/>
    <mergeCell ref="A17:A18"/>
    <mergeCell ref="B17:B24"/>
    <mergeCell ref="C17:C24"/>
    <mergeCell ref="D17:D18"/>
    <mergeCell ref="E17:E18"/>
    <mergeCell ref="F17:F18"/>
    <mergeCell ref="A19:A20"/>
    <mergeCell ref="D19:D20"/>
    <mergeCell ref="E19:E20"/>
    <mergeCell ref="F19:F20"/>
    <mergeCell ref="M17:M18"/>
    <mergeCell ref="M19:M20"/>
    <mergeCell ref="I8:I9"/>
    <mergeCell ref="H8:H9"/>
    <mergeCell ref="G8:G9"/>
    <mergeCell ref="F8:F9"/>
    <mergeCell ref="E8:E9"/>
    <mergeCell ref="D8:D9"/>
    <mergeCell ref="N17:N18"/>
    <mergeCell ref="O17:O18"/>
    <mergeCell ref="P17:P18"/>
    <mergeCell ref="Q17:Q18"/>
    <mergeCell ref="R17:R18"/>
    <mergeCell ref="G17:G18"/>
    <mergeCell ref="H17:H18"/>
    <mergeCell ref="I17:I18"/>
    <mergeCell ref="J17:J18"/>
    <mergeCell ref="K17:K18"/>
    <mergeCell ref="L17:L18"/>
    <mergeCell ref="N19:N20"/>
    <mergeCell ref="O19:O20"/>
    <mergeCell ref="P19:P20"/>
    <mergeCell ref="Q19:Q20"/>
    <mergeCell ref="R19:R20"/>
    <mergeCell ref="G19:G20"/>
    <mergeCell ref="H19:H20"/>
    <mergeCell ref="I19:I20"/>
    <mergeCell ref="J19:J20"/>
    <mergeCell ref="K19:K20"/>
    <mergeCell ref="L19:L20"/>
    <mergeCell ref="Q23:Q24"/>
    <mergeCell ref="R23:R24"/>
    <mergeCell ref="B25:B28"/>
    <mergeCell ref="C25:C28"/>
    <mergeCell ref="I23:I24"/>
    <mergeCell ref="J23:J24"/>
    <mergeCell ref="K23:K24"/>
    <mergeCell ref="L23:L24"/>
    <mergeCell ref="M23:M24"/>
    <mergeCell ref="N23:N24"/>
    <mergeCell ref="D23:D24"/>
    <mergeCell ref="E23:E24"/>
    <mergeCell ref="F23:F24"/>
    <mergeCell ref="G23:G24"/>
    <mergeCell ref="H23:H24"/>
    <mergeCell ref="B29:B35"/>
    <mergeCell ref="C29:C35"/>
    <mergeCell ref="B36:B45"/>
    <mergeCell ref="C36:C45"/>
    <mergeCell ref="A46:A47"/>
    <mergeCell ref="B46:B51"/>
    <mergeCell ref="C46:C51"/>
    <mergeCell ref="O23:O24"/>
    <mergeCell ref="P23:P24"/>
    <mergeCell ref="A23:A24"/>
    <mergeCell ref="P46:P47"/>
    <mergeCell ref="A50:A51"/>
    <mergeCell ref="D50:D51"/>
    <mergeCell ref="E50:E51"/>
    <mergeCell ref="F50:F51"/>
    <mergeCell ref="G50:G51"/>
    <mergeCell ref="H50:H51"/>
    <mergeCell ref="I50:I51"/>
    <mergeCell ref="J48:J49"/>
    <mergeCell ref="K48:K49"/>
    <mergeCell ref="L48:L49"/>
    <mergeCell ref="M48:M49"/>
    <mergeCell ref="N48:N49"/>
    <mergeCell ref="O48:O49"/>
    <mergeCell ref="Q46:Q47"/>
    <mergeCell ref="R46:R47"/>
    <mergeCell ref="A48:A49"/>
    <mergeCell ref="D48:D49"/>
    <mergeCell ref="E48:E49"/>
    <mergeCell ref="F48:F49"/>
    <mergeCell ref="G48:G49"/>
    <mergeCell ref="H48:H49"/>
    <mergeCell ref="I48:I49"/>
    <mergeCell ref="J46:J47"/>
    <mergeCell ref="K46:K47"/>
    <mergeCell ref="L46:L47"/>
    <mergeCell ref="M46:M47"/>
    <mergeCell ref="N46:N47"/>
    <mergeCell ref="O46:O47"/>
    <mergeCell ref="D46:D47"/>
    <mergeCell ref="E46:E47"/>
    <mergeCell ref="F46:F47"/>
    <mergeCell ref="G46:G47"/>
    <mergeCell ref="H46:H47"/>
    <mergeCell ref="I46:I47"/>
    <mergeCell ref="P48:P49"/>
    <mergeCell ref="Q48:Q49"/>
    <mergeCell ref="R48:R49"/>
    <mergeCell ref="P50:P51"/>
    <mergeCell ref="Q50:Q51"/>
    <mergeCell ref="R50:R51"/>
    <mergeCell ref="B52:B66"/>
    <mergeCell ref="C52:C66"/>
    <mergeCell ref="A67:A68"/>
    <mergeCell ref="B67:B74"/>
    <mergeCell ref="C67:C74"/>
    <mergeCell ref="D67:D68"/>
    <mergeCell ref="E67:E68"/>
    <mergeCell ref="J50:J51"/>
    <mergeCell ref="K50:K51"/>
    <mergeCell ref="L50:L51"/>
    <mergeCell ref="M50:M51"/>
    <mergeCell ref="N50:N51"/>
    <mergeCell ref="O50:O51"/>
    <mergeCell ref="A52:A53"/>
    <mergeCell ref="D52:D53"/>
    <mergeCell ref="E52:E53"/>
    <mergeCell ref="F52:F53"/>
    <mergeCell ref="G52:G53"/>
    <mergeCell ref="H52:H53"/>
    <mergeCell ref="I52:I53"/>
    <mergeCell ref="J52:J53"/>
    <mergeCell ref="A69:A70"/>
    <mergeCell ref="D69:D70"/>
    <mergeCell ref="E69:E70"/>
    <mergeCell ref="F69:F70"/>
    <mergeCell ref="G69:G70"/>
    <mergeCell ref="H69:H70"/>
    <mergeCell ref="I69:I70"/>
    <mergeCell ref="J69:J70"/>
    <mergeCell ref="K69:K70"/>
    <mergeCell ref="A72:A73"/>
    <mergeCell ref="D72:D73"/>
    <mergeCell ref="E72:E73"/>
    <mergeCell ref="F72:F73"/>
    <mergeCell ref="G72:G73"/>
    <mergeCell ref="H72:H73"/>
    <mergeCell ref="I72:I73"/>
    <mergeCell ref="J72:J73"/>
    <mergeCell ref="K72:K73"/>
    <mergeCell ref="M69:M70"/>
    <mergeCell ref="N69:N70"/>
    <mergeCell ref="O69:O70"/>
    <mergeCell ref="P69:P70"/>
    <mergeCell ref="Q69:Q70"/>
    <mergeCell ref="R72:R73"/>
    <mergeCell ref="B75:B83"/>
    <mergeCell ref="C75:C83"/>
    <mergeCell ref="L72:L73"/>
    <mergeCell ref="M72:M73"/>
    <mergeCell ref="N72:N73"/>
    <mergeCell ref="O72:O73"/>
    <mergeCell ref="P72:P73"/>
    <mergeCell ref="Q72:Q73"/>
    <mergeCell ref="A43:A44"/>
    <mergeCell ref="D43:D44"/>
    <mergeCell ref="E43:E44"/>
    <mergeCell ref="F43:F44"/>
    <mergeCell ref="G43:G44"/>
    <mergeCell ref="H43:H44"/>
    <mergeCell ref="I43:I44"/>
    <mergeCell ref="J43:J44"/>
    <mergeCell ref="K43:K44"/>
    <mergeCell ref="L43:L44"/>
    <mergeCell ref="M43:M44"/>
    <mergeCell ref="N43:N44"/>
    <mergeCell ref="O43:O44"/>
    <mergeCell ref="P43:P44"/>
    <mergeCell ref="Q43:Q44"/>
    <mergeCell ref="R43:R44"/>
    <mergeCell ref="M36:M37"/>
    <mergeCell ref="L36:L37"/>
    <mergeCell ref="Q36:Q37"/>
    <mergeCell ref="P36:P37"/>
    <mergeCell ref="O36:O37"/>
    <mergeCell ref="N36:N37"/>
    <mergeCell ref="R36:R37"/>
    <mergeCell ref="K36:K37"/>
    <mergeCell ref="J36:J37"/>
    <mergeCell ref="I36:I37"/>
    <mergeCell ref="H36:H37"/>
    <mergeCell ref="G36:G37"/>
    <mergeCell ref="F36:F37"/>
    <mergeCell ref="E36:E37"/>
    <mergeCell ref="D36:D37"/>
    <mergeCell ref="A36:A37"/>
    <mergeCell ref="A141:A142"/>
    <mergeCell ref="D141:D142"/>
    <mergeCell ref="E141:E142"/>
    <mergeCell ref="F141:F142"/>
    <mergeCell ref="G141:G142"/>
    <mergeCell ref="H141:H142"/>
    <mergeCell ref="I141:I142"/>
    <mergeCell ref="J141:J142"/>
    <mergeCell ref="K141:K142"/>
    <mergeCell ref="L141:L142"/>
    <mergeCell ref="M141:M142"/>
    <mergeCell ref="N141:N142"/>
    <mergeCell ref="O141:O142"/>
    <mergeCell ref="P141:P142"/>
    <mergeCell ref="Q141:Q142"/>
    <mergeCell ref="R141:R142"/>
    <mergeCell ref="R151:R152"/>
    <mergeCell ref="O147:O148"/>
    <mergeCell ref="P147:P148"/>
    <mergeCell ref="Q147:Q148"/>
    <mergeCell ref="R147:R148"/>
    <mergeCell ref="L147:L148"/>
    <mergeCell ref="M147:M148"/>
    <mergeCell ref="N147:N148"/>
    <mergeCell ref="A151:A152"/>
    <mergeCell ref="I149:I150"/>
    <mergeCell ref="I151:I152"/>
    <mergeCell ref="J147:J148"/>
    <mergeCell ref="J149:J150"/>
    <mergeCell ref="J151:J152"/>
    <mergeCell ref="K147:K148"/>
    <mergeCell ref="K149:K150"/>
    <mergeCell ref="K151:K152"/>
    <mergeCell ref="E149:E150"/>
    <mergeCell ref="F149:F150"/>
    <mergeCell ref="E151:E152"/>
    <mergeCell ref="F151:F152"/>
    <mergeCell ref="G147:G148"/>
    <mergeCell ref="H147:H148"/>
    <mergeCell ref="G149:G150"/>
    <mergeCell ref="H149:H150"/>
    <mergeCell ref="H151:H152"/>
    <mergeCell ref="A149:A150"/>
    <mergeCell ref="D149:D150"/>
    <mergeCell ref="L149:L150"/>
    <mergeCell ref="M149:M150"/>
    <mergeCell ref="N149:N150"/>
    <mergeCell ref="O149:O150"/>
    <mergeCell ref="P149:P150"/>
    <mergeCell ref="Q149:Q150"/>
    <mergeCell ref="R149:R150"/>
    <mergeCell ref="C146:C152"/>
    <mergeCell ref="B146:B152"/>
    <mergeCell ref="D151:D152"/>
    <mergeCell ref="G151:G152"/>
    <mergeCell ref="L151:L152"/>
    <mergeCell ref="M151:M152"/>
    <mergeCell ref="N151:N152"/>
    <mergeCell ref="O151:O152"/>
    <mergeCell ref="P151:P152"/>
    <mergeCell ref="Q151:Q152"/>
    <mergeCell ref="A147:A148"/>
    <mergeCell ref="D147:D148"/>
    <mergeCell ref="E147:E148"/>
    <mergeCell ref="F147:F148"/>
    <mergeCell ref="I147:I148"/>
  </mergeCells>
  <conditionalFormatting sqref="R6:R141 R143:R147 R149 R151">
    <cfRule type="containsText" dxfId="4" priority="1" operator="containsText" text="INCUMPLIDA CON JUSTIFICACIÓN">
      <formula>NOT(ISERROR(SEARCH("INCUMPLIDA CON JUSTIFICACIÓN",R6)))</formula>
    </cfRule>
    <cfRule type="containsText" dxfId="3" priority="2" operator="containsText" text="INCUMPLIDA SIN JUSTIFICACIÓN">
      <formula>NOT(ISERROR(SEARCH("INCUMPLIDA SIN JUSTIFICACIÓN",R6)))</formula>
    </cfRule>
    <cfRule type="containsText" dxfId="2" priority="3" operator="containsText" text="INCUMPLIDA">
      <formula>NOT(ISERROR(SEARCH("INCUMPLIDA",R6)))</formula>
    </cfRule>
    <cfRule type="containsText" dxfId="1" priority="4" operator="containsText" text="CUMPLIDA CON OBSERVACIÓN Y/O RECOMENDACIÓN">
      <formula>NOT(ISERROR(SEARCH("CUMPLIDA CON OBSERVACIÓN Y/O RECOMENDACIÓN",R6)))</formula>
    </cfRule>
    <cfRule type="containsText" dxfId="0" priority="5" operator="containsText" text="CUMPLIDA">
      <formula>NOT(ISERROR(SEARCH("CUMPLIDA",R6)))</formula>
    </cfRule>
  </conditionalFormatting>
  <printOptions horizontalCentered="1"/>
  <pageMargins left="0" right="0" top="0.31496062992125984" bottom="0.31496062992125984" header="0.31496062992125984" footer="0.31496062992125984"/>
  <pageSetup paperSize="3" scale="6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CRITERIOS_CALIFICACIÓN!$A$2:$A$6</xm:f>
          </x14:formula1>
          <xm:sqref>R6:R141 R143:R147 R149 R151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8" sqref="B8"/>
    </sheetView>
  </sheetViews>
  <sheetFormatPr baseColWidth="10" defaultRowHeight="15" x14ac:dyDescent="0.25"/>
  <cols>
    <col min="1" max="1" width="28.7109375" customWidth="1"/>
    <col min="2" max="2" width="41.42578125" customWidth="1"/>
  </cols>
  <sheetData>
    <row r="1" spans="1:2" x14ac:dyDescent="0.25">
      <c r="A1" s="9" t="s">
        <v>260</v>
      </c>
      <c r="B1" s="10" t="s">
        <v>261</v>
      </c>
    </row>
    <row r="2" spans="1:2" ht="43.5" customHeight="1" x14ac:dyDescent="0.25">
      <c r="A2" s="11" t="s">
        <v>225</v>
      </c>
      <c r="B2" s="12" t="s">
        <v>262</v>
      </c>
    </row>
    <row r="3" spans="1:2" ht="72.75" customHeight="1" x14ac:dyDescent="0.25">
      <c r="A3" s="13" t="s">
        <v>41</v>
      </c>
      <c r="B3" s="14" t="s">
        <v>263</v>
      </c>
    </row>
    <row r="4" spans="1:2" ht="72.75" customHeight="1" x14ac:dyDescent="0.25">
      <c r="A4" s="28" t="s">
        <v>220</v>
      </c>
      <c r="B4" s="14" t="s">
        <v>645</v>
      </c>
    </row>
    <row r="5" spans="1:2" ht="94.5" customHeight="1" x14ac:dyDescent="0.25">
      <c r="A5" s="15" t="s">
        <v>27</v>
      </c>
      <c r="B5" s="14" t="s">
        <v>264</v>
      </c>
    </row>
    <row r="6" spans="1:2" ht="81" customHeight="1" x14ac:dyDescent="0.25">
      <c r="A6" s="16" t="s">
        <v>265</v>
      </c>
      <c r="B6" s="14"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vt:lpstr>
      <vt:lpstr>Matriz_Evaluación_Depend</vt:lpstr>
      <vt:lpstr>CRITERIOS_CALIFICACIÓN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Angela Johanna Marquez Mora</cp:lastModifiedBy>
  <cp:lastPrinted>2023-02-23T13:09:48Z</cp:lastPrinted>
  <dcterms:created xsi:type="dcterms:W3CDTF">2023-02-16T22:38:47Z</dcterms:created>
  <dcterms:modified xsi:type="dcterms:W3CDTF">2023-02-23T14:42:45Z</dcterms:modified>
</cp:coreProperties>
</file>