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57302\Documents\3. SDLMUJER\5. POA\"/>
    </mc:Choice>
  </mc:AlternateContent>
  <xr:revisionPtr revIDLastSave="0" documentId="13_ncr:1_{F827FBCD-5A48-48F8-AFF4-038EEDEE2F2A}" xr6:coauthVersionLast="45" xr6:coauthVersionMax="45" xr10:uidLastSave="{00000000-0000-0000-0000-000000000000}"/>
  <bookViews>
    <workbookView xWindow="-120" yWindow="-120" windowWidth="20730" windowHeight="11160" tabRatio="987" firstSheet="9" activeTab="16" xr2:uid="{A248801F-6176-48D7-8102-CBF9AF87B489}"/>
  </bookViews>
  <sheets>
    <sheet name="Direccionamiento Estrategico" sheetId="1" r:id="rId1"/>
    <sheet name="Gestión de Conocimieto" sheetId="2" r:id="rId2"/>
    <sheet name="Comunicación Estrategica" sheetId="17" r:id="rId3"/>
    <sheet name="Prevención y Atención" sheetId="3" r:id="rId4"/>
    <sheet name="Territorialización" sheetId="4" r:id="rId5"/>
    <sheet name="Transversalización" sheetId="5" r:id="rId6"/>
    <sheet name="Participación y Corresponsabili" sheetId="6" r:id="rId7"/>
    <sheet name="Sociojuridico" sheetId="7" r:id="rId8"/>
    <sheet name="Gestión TH" sheetId="8" r:id="rId9"/>
    <sheet name="Gestión Administrativa" sheetId="9" r:id="rId10"/>
    <sheet name="Gestión Tecnologica" sheetId="10" r:id="rId11"/>
    <sheet name="Gestión Juridica" sheetId="11" r:id="rId12"/>
    <sheet name="Gestión Financiera" sheetId="12" r:id="rId13"/>
    <sheet name="Gestión Contractual" sheetId="13" r:id="rId14"/>
    <sheet name="Atención Ciudadana" sheetId="14" r:id="rId15"/>
    <sheet name="Evaluación y Seguimiento " sheetId="15" r:id="rId16"/>
    <sheet name="Disciplinario" sheetId="16" r:id="rId17"/>
  </sheets>
  <externalReferences>
    <externalReference r:id="rId1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0" i="16" l="1"/>
  <c r="S20" i="16"/>
  <c r="Y19" i="16"/>
  <c r="S19" i="16"/>
  <c r="Y18" i="16"/>
  <c r="S18" i="16"/>
  <c r="Y22" i="4" l="1"/>
  <c r="S22" i="4"/>
  <c r="Y21" i="4"/>
  <c r="S21" i="4"/>
  <c r="Y20" i="4"/>
  <c r="S20" i="4"/>
  <c r="Y19" i="4"/>
  <c r="S19" i="4"/>
  <c r="Y18" i="4"/>
  <c r="AE49" i="6" l="1"/>
  <c r="Y49" i="6"/>
  <c r="S49" i="6"/>
  <c r="AE48" i="6"/>
  <c r="Y48" i="6"/>
  <c r="S48" i="6"/>
  <c r="AE47" i="6"/>
  <c r="Y47" i="6"/>
  <c r="S47" i="6"/>
  <c r="AE46" i="6"/>
  <c r="AE45" i="6"/>
  <c r="AE44" i="6"/>
  <c r="Y44" i="6"/>
  <c r="S44" i="6"/>
  <c r="AE43" i="6"/>
  <c r="AE42" i="6"/>
  <c r="AE41" i="6"/>
  <c r="Y41" i="6"/>
  <c r="S41" i="6"/>
  <c r="AE40" i="6"/>
  <c r="AE39" i="6"/>
  <c r="AE38" i="6"/>
  <c r="Y38" i="6"/>
  <c r="S38" i="6"/>
  <c r="AE37" i="6"/>
  <c r="Y37" i="6"/>
  <c r="S37" i="6"/>
  <c r="AE36" i="6"/>
  <c r="Y36" i="6"/>
  <c r="S36" i="6"/>
  <c r="AE35" i="6"/>
  <c r="Y35" i="6"/>
  <c r="S35" i="6"/>
  <c r="AE34" i="6"/>
  <c r="S34" i="6"/>
  <c r="AE33" i="6"/>
  <c r="S33" i="6"/>
  <c r="AE32" i="6"/>
  <c r="S32" i="6"/>
  <c r="AE31" i="6"/>
  <c r="Y31" i="6"/>
  <c r="S31" i="6"/>
  <c r="AE30" i="6"/>
  <c r="Y30" i="6"/>
  <c r="S30" i="6"/>
  <c r="AE29" i="6"/>
  <c r="AE28" i="6"/>
  <c r="AE27" i="6"/>
  <c r="Y27" i="6"/>
  <c r="S27" i="6"/>
  <c r="AE26" i="6"/>
  <c r="Y26" i="6"/>
  <c r="S26" i="6"/>
  <c r="AE25" i="6"/>
  <c r="Y25" i="6"/>
  <c r="S25" i="6"/>
  <c r="AE24" i="6"/>
  <c r="Y24" i="6"/>
  <c r="U24" i="6"/>
  <c r="S24" i="6"/>
  <c r="AE23" i="6"/>
  <c r="Y23" i="6"/>
  <c r="S23" i="6"/>
  <c r="AE22" i="6"/>
  <c r="Y22" i="6"/>
  <c r="S22" i="6"/>
  <c r="AE21" i="6"/>
  <c r="Y21" i="6"/>
  <c r="S21" i="6"/>
  <c r="AE20" i="6"/>
  <c r="Y20" i="6"/>
  <c r="S20" i="6"/>
  <c r="AE19" i="6"/>
  <c r="Y19" i="6"/>
  <c r="S19" i="6"/>
  <c r="AE18" i="6"/>
  <c r="Y18" i="6"/>
  <c r="S18" i="6"/>
  <c r="AE17" i="6"/>
  <c r="W17" i="6"/>
  <c r="V17" i="6"/>
  <c r="U17" i="6"/>
  <c r="Y17" i="6" s="1"/>
  <c r="S17" i="6"/>
  <c r="S26" i="10" l="1"/>
  <c r="S25" i="10"/>
  <c r="S24" i="10"/>
  <c r="S23" i="10"/>
  <c r="S22" i="10"/>
  <c r="S21" i="10"/>
  <c r="S20" i="10"/>
  <c r="S19" i="10"/>
  <c r="S18" i="10"/>
  <c r="Y23" i="5" l="1"/>
  <c r="S23" i="5"/>
  <c r="Y22" i="5"/>
  <c r="S22" i="5"/>
  <c r="Y21" i="5"/>
  <c r="S21" i="5"/>
  <c r="Y20" i="5"/>
  <c r="S20" i="5"/>
  <c r="Y19" i="5"/>
  <c r="S19" i="5"/>
  <c r="Y18" i="5"/>
  <c r="S18" i="5"/>
  <c r="Y26" i="2" l="1"/>
  <c r="S26" i="2"/>
  <c r="Y25" i="2"/>
  <c r="S25" i="2"/>
  <c r="Y24" i="2"/>
  <c r="S24" i="2"/>
  <c r="Y23" i="2"/>
  <c r="S23" i="2"/>
  <c r="Y20" i="2"/>
  <c r="S20" i="2"/>
  <c r="Y19" i="2"/>
  <c r="S19" i="2"/>
  <c r="Y18" i="2"/>
  <c r="S18" i="2"/>
  <c r="Y32" i="1"/>
  <c r="S32" i="1"/>
  <c r="Y31" i="1"/>
  <c r="S31" i="1"/>
  <c r="Y30" i="1"/>
  <c r="S30" i="1"/>
  <c r="Y29" i="1"/>
  <c r="S29" i="1"/>
  <c r="Y28" i="1"/>
  <c r="S28" i="1"/>
  <c r="Y27" i="1"/>
  <c r="S27" i="1"/>
  <c r="Y26" i="1"/>
  <c r="S26" i="1"/>
  <c r="Y25" i="1"/>
  <c r="S25" i="1"/>
  <c r="Y24" i="1"/>
  <c r="S24" i="1"/>
  <c r="Y23" i="1"/>
  <c r="S23" i="1"/>
  <c r="Y22" i="1"/>
  <c r="S22" i="1"/>
  <c r="Y21" i="1"/>
  <c r="S21" i="1"/>
  <c r="Y20" i="1"/>
  <c r="S20" i="1"/>
  <c r="Y19" i="1"/>
  <c r="S19" i="1"/>
  <c r="Y18" i="1"/>
  <c r="S18" i="1"/>
  <c r="Y21" i="15" l="1"/>
  <c r="S21" i="15"/>
  <c r="W20" i="15"/>
  <c r="V20" i="15"/>
  <c r="U20" i="15"/>
  <c r="Y20" i="15" s="1"/>
  <c r="R20" i="15"/>
  <c r="Q20" i="15"/>
  <c r="P20" i="15"/>
  <c r="O20" i="15"/>
  <c r="S20" i="15" s="1"/>
  <c r="W18" i="15"/>
  <c r="V18" i="15"/>
  <c r="U18" i="15"/>
  <c r="Y18" i="15" s="1"/>
  <c r="R18" i="15"/>
  <c r="Q18" i="15"/>
  <c r="P18" i="15"/>
  <c r="S18" i="15" s="1"/>
  <c r="O18" i="15"/>
  <c r="Y27" i="14"/>
  <c r="S27" i="14"/>
  <c r="Y26" i="14"/>
  <c r="S26" i="14"/>
  <c r="Y25" i="14"/>
  <c r="S25" i="14"/>
  <c r="Y24" i="14"/>
  <c r="S24" i="14"/>
  <c r="Y23" i="14"/>
  <c r="S23" i="14"/>
  <c r="Y22" i="14"/>
  <c r="S22" i="14"/>
  <c r="Y21" i="14"/>
  <c r="S21" i="14"/>
  <c r="Y20" i="14"/>
  <c r="S20" i="14"/>
  <c r="Y19" i="14"/>
  <c r="S19" i="14"/>
  <c r="Y18" i="14"/>
  <c r="S18" i="14"/>
  <c r="Y26" i="13"/>
  <c r="S26" i="13"/>
  <c r="R26" i="13"/>
  <c r="Q26" i="13"/>
  <c r="P26" i="13"/>
  <c r="O26" i="13"/>
  <c r="Y25" i="13"/>
  <c r="Y24" i="13"/>
  <c r="S24" i="13"/>
  <c r="R24" i="13"/>
  <c r="Q24" i="13"/>
  <c r="P24" i="13"/>
  <c r="O24" i="13"/>
  <c r="Y23" i="13"/>
  <c r="S23" i="13"/>
  <c r="Y22" i="13"/>
  <c r="S22" i="13"/>
  <c r="R22" i="13"/>
  <c r="Q22" i="13"/>
  <c r="P22" i="13"/>
  <c r="O22" i="13"/>
  <c r="Y21" i="13"/>
  <c r="S21" i="13"/>
  <c r="R21" i="13"/>
  <c r="Q21" i="13"/>
  <c r="P21" i="13"/>
  <c r="O21" i="13"/>
  <c r="L21" i="13"/>
  <c r="L22" i="13" s="1"/>
  <c r="Y20" i="13"/>
  <c r="Y19" i="13"/>
  <c r="S19" i="13"/>
  <c r="R19" i="13"/>
  <c r="Q19" i="13"/>
  <c r="P19" i="13"/>
  <c r="O19" i="13"/>
  <c r="L19" i="13"/>
  <c r="Y18" i="13"/>
  <c r="L18" i="13"/>
  <c r="Y21" i="12"/>
  <c r="S21" i="12"/>
  <c r="Y20" i="12"/>
  <c r="S20" i="12"/>
  <c r="Y19" i="12"/>
  <c r="S19" i="12"/>
  <c r="Y18" i="12"/>
  <c r="S18" i="12"/>
  <c r="L23" i="13" l="1"/>
  <c r="AG29" i="9"/>
  <c r="AB29" i="9"/>
  <c r="AG27" i="9"/>
  <c r="AB27" i="9"/>
  <c r="AG24" i="9"/>
  <c r="AB24" i="9"/>
  <c r="AG21" i="9"/>
  <c r="AB21" i="9"/>
  <c r="AG18" i="9"/>
  <c r="AB18" i="9"/>
  <c r="Y29" i="8"/>
  <c r="S29" i="8"/>
  <c r="Y28" i="8"/>
  <c r="S28" i="8"/>
  <c r="Y27" i="8"/>
  <c r="S27" i="8"/>
  <c r="Y26" i="8"/>
  <c r="S26" i="8"/>
  <c r="Y25" i="8"/>
  <c r="S25" i="8"/>
  <c r="Y22" i="8"/>
  <c r="S22" i="8"/>
  <c r="Y20" i="8"/>
  <c r="Y19" i="8"/>
  <c r="S19" i="8"/>
  <c r="S21" i="7" l="1"/>
  <c r="Y24" i="3"/>
  <c r="S24" i="3"/>
  <c r="Y22" i="3"/>
  <c r="Y21" i="3"/>
  <c r="S21" i="3"/>
  <c r="Y20" i="3"/>
  <c r="S20" i="3"/>
  <c r="Y19" i="3"/>
  <c r="S19" i="3"/>
  <c r="Y18" i="3"/>
  <c r="S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A3489E66-99B0-465E-AC67-9DC345442D24}">
      <text>
        <r>
          <rPr>
            <b/>
            <sz val="9"/>
            <color indexed="8"/>
            <rFont val="Tahoma"/>
            <family val="2"/>
          </rPr>
          <t>ANDREA PAOLA BELLO VARGAS:</t>
        </r>
        <r>
          <rPr>
            <sz val="9"/>
            <color indexed="8"/>
            <rFont val="Tahoma"/>
            <family val="2"/>
          </rPr>
          <t xml:space="preserve">
</t>
        </r>
        <r>
          <rPr>
            <sz val="9"/>
            <color indexed="8"/>
            <rFont val="Tahoma"/>
            <family val="2"/>
          </rPr>
          <t>Para  este caso, se debe anexar un documento  justificando técnicamente la modificación, ésta debe venir firmado por la responsable del proceso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7CC2DE7B-0E69-46CB-AC35-A43F6861F58C}">
      <text>
        <r>
          <rPr>
            <b/>
            <sz val="9"/>
            <color indexed="81"/>
            <rFont val="Tahoma"/>
            <family val="2"/>
          </rPr>
          <t>ANDREA PAOLA BELLO VARGAS:</t>
        </r>
        <r>
          <rPr>
            <sz val="9"/>
            <color indexed="81"/>
            <rFont val="Tahoma"/>
            <family val="2"/>
          </rPr>
          <t xml:space="preserve">
Para  este caso, se debe anexar un documento  justificando técnicamente la modificación, ésta debe venir firmado por la responsable del proceso</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A6D27939-46BD-42BD-ACD9-B97226C536A1}">
      <text>
        <r>
          <rPr>
            <b/>
            <sz val="9"/>
            <color indexed="81"/>
            <rFont val="Tahoma"/>
            <family val="2"/>
          </rPr>
          <t>ANDREA PAOLA BELLO VARGAS:</t>
        </r>
        <r>
          <rPr>
            <sz val="9"/>
            <color indexed="81"/>
            <rFont val="Tahoma"/>
            <family val="2"/>
          </rPr>
          <t xml:space="preserve">
Para  este caso, se debe anexar un documento  justificando técnicamente la modificación, ésta debe venir firmado por la responsable del proceso</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B0FD394B-63DB-47F5-9D33-70D79578C9F0}">
      <text>
        <r>
          <rPr>
            <b/>
            <sz val="9"/>
            <color indexed="81"/>
            <rFont val="Tahoma"/>
            <family val="2"/>
          </rPr>
          <t>ANDREA PAOLA BELLO VARGAS:</t>
        </r>
        <r>
          <rPr>
            <sz val="9"/>
            <color indexed="81"/>
            <rFont val="Tahoma"/>
            <family val="2"/>
          </rPr>
          <t xml:space="preserve">
Para  este caso, se debe anexar un documento  justificando técnicamente la modificación, ésta debe venir firmado por la responsable del proceso</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daniela triana hernandez</author>
  </authors>
  <commentList>
    <comment ref="B12" authorId="0" shapeId="0" xr:uid="{C3136C2F-667E-4A7F-82BE-6B3820D7A488}">
      <text>
        <r>
          <rPr>
            <b/>
            <sz val="9"/>
            <color indexed="81"/>
            <rFont val="Tahoma"/>
            <family val="2"/>
          </rPr>
          <t>ANDREA PAOLA BELLO VARGAS:</t>
        </r>
        <r>
          <rPr>
            <sz val="9"/>
            <color indexed="81"/>
            <rFont val="Tahoma"/>
            <family val="2"/>
          </rPr>
          <t xml:space="preserve">
Para  este caso, se debe anexar un documento  justificando técnicamente la modificación, ésta debe venir firmado por la responsable del proceso</t>
        </r>
      </text>
    </comment>
    <comment ref="C13" authorId="1" shapeId="0" xr:uid="{07253CAE-FA9E-4E23-BE07-275031994650}">
      <text>
        <r>
          <rPr>
            <b/>
            <sz val="9"/>
            <color indexed="81"/>
            <rFont val="Tahoma"/>
            <family val="2"/>
          </rPr>
          <t>daniela triana hernandez:</t>
        </r>
        <r>
          <rPr>
            <sz val="9"/>
            <color indexed="81"/>
            <rFont val="Tahoma"/>
            <family val="2"/>
          </rPr>
          <t xml:space="preserve">
Incluir periodo de seguimiento</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BE5FB517-FBBF-4F14-8B89-E565E969291A}">
      <text>
        <r>
          <rPr>
            <b/>
            <sz val="9"/>
            <color indexed="81"/>
            <rFont val="Tahoma"/>
            <family val="2"/>
          </rPr>
          <t>ANDREA PAOLA BELLO VARGAS:</t>
        </r>
        <r>
          <rPr>
            <sz val="9"/>
            <color indexed="81"/>
            <rFont val="Tahoma"/>
            <family val="2"/>
          </rPr>
          <t xml:space="preserve">
Para  este caso, se debe anexar un documento  justificando técnicamente la modificación, ésta debe venir firmado por la responsable del proceso</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A6685B9A-8A09-410C-A0FD-9646524B9BDC}">
      <text>
        <r>
          <rPr>
            <b/>
            <sz val="9"/>
            <color indexed="81"/>
            <rFont val="Tahoma"/>
            <family val="2"/>
          </rPr>
          <t>ANDREA PAOLA BELLO VARGAS:</t>
        </r>
        <r>
          <rPr>
            <sz val="9"/>
            <color indexed="81"/>
            <rFont val="Tahoma"/>
            <family val="2"/>
          </rPr>
          <t xml:space="preserve">
Para  este caso, se debe anexar un documento  justificando técnicamente la modificación, ésta debe venir firmado por la responsable del proceso</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6963E8D8-2F9D-4F7D-BFEC-34A73DF00332}">
      <text>
        <r>
          <rPr>
            <b/>
            <sz val="9"/>
            <color indexed="81"/>
            <rFont val="Tahoma"/>
            <family val="2"/>
          </rPr>
          <t>ANDREA PAOLA BELLO VARGAS:</t>
        </r>
        <r>
          <rPr>
            <sz val="9"/>
            <color indexed="81"/>
            <rFont val="Tahoma"/>
            <family val="2"/>
          </rPr>
          <t xml:space="preserve">
Para  este caso, se debe anexar un documento  justificando técnicamente la modificación, ésta debe venir firmado por la responsable del proceso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6B101469-24C3-40A6-A8B8-7E7E2954C545}">
      <text>
        <r>
          <rPr>
            <b/>
            <sz val="9"/>
            <color indexed="81"/>
            <rFont val="Tahoma"/>
            <family val="2"/>
          </rPr>
          <t>ANDREA PAOLA BELLO VARGAS:</t>
        </r>
        <r>
          <rPr>
            <sz val="9"/>
            <color indexed="81"/>
            <rFont val="Tahoma"/>
            <family val="2"/>
          </rPr>
          <t xml:space="preserve">
Para  este caso, se debe anexar un documento  justificando técnicamente la modificación, ésta debe venir firmado por la responsable del proceso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FB6E4AA4-368A-4554-B996-4E0B2FEB99DD}">
      <text>
        <r>
          <rPr>
            <b/>
            <sz val="9"/>
            <color indexed="81"/>
            <rFont val="Tahoma"/>
          </rPr>
          <t>ANDREA PAOLA BELLO VARGAS:</t>
        </r>
        <r>
          <rPr>
            <sz val="9"/>
            <color indexed="81"/>
            <rFont val="Tahoma"/>
          </rPr>
          <t xml:space="preserve">
Para  este caso, se debe anexar un documento  justificando técnicamente la modificación, ésta debe venir firmado por la responsable del proceso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4A3C8BD7-9EEF-4B80-A099-82FA0046FA48}">
      <text>
        <r>
          <rPr>
            <b/>
            <sz val="9"/>
            <color indexed="81"/>
            <rFont val="Tahoma"/>
            <family val="2"/>
          </rPr>
          <t>ANDREA PAOLA BELLO VARGAS:</t>
        </r>
        <r>
          <rPr>
            <sz val="9"/>
            <color indexed="81"/>
            <rFont val="Tahoma"/>
            <family val="2"/>
          </rPr>
          <t xml:space="preserve">
Para  este caso, se debe anexar un documento  justificando técnicamente la modificación, ésta debe venir firmado por la responsable del proceso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 FERNANDA JARAMILLO JIMENEZ</author>
  </authors>
  <commentList>
    <comment ref="AE29" authorId="0" shapeId="0" xr:uid="{364B1DAF-4AA2-42B6-8F10-BB71E615DFF1}">
      <text>
        <r>
          <rPr>
            <b/>
            <sz val="9"/>
            <color indexed="81"/>
            <rFont val="Tahoma"/>
            <family val="2"/>
          </rPr>
          <t>MARIA FERNANDA JARAMILLO JIMENEZ:</t>
        </r>
        <r>
          <rPr>
            <sz val="9"/>
            <color indexed="81"/>
            <rFont val="Tahoma"/>
            <family val="2"/>
          </rPr>
          <t xml:space="preserve">
lasacciones que han sido continuas durante el año no se cuenta en  esta oportunidad solo se complementa lo realizado durante el segundo trimestre. 
Caso 7,16 conmemoraciones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AAAC3719-58FD-4433-8716-5820E8896C6B}">
      <text>
        <r>
          <rPr>
            <b/>
            <sz val="9"/>
            <color indexed="81"/>
            <rFont val="Tahoma"/>
            <family val="2"/>
          </rPr>
          <t>ANDREA PAOLA BELLO VARGAS:</t>
        </r>
        <r>
          <rPr>
            <sz val="9"/>
            <color indexed="81"/>
            <rFont val="Tahoma"/>
            <family val="2"/>
          </rPr>
          <t xml:space="preserve">
Para  este caso, se debe anexar un documento  justificando técnicamente la modificación, ésta debe venir firmado por la responsable del proceso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Angela Adriana Avila Ospina</author>
    <author>Usuario</author>
  </authors>
  <commentList>
    <comment ref="B11" authorId="0" shapeId="0" xr:uid="{55BCA7AA-F5B6-4CCF-BA9E-E4DA0D305363}">
      <text>
        <r>
          <rPr>
            <b/>
            <sz val="9"/>
            <color indexed="81"/>
            <rFont val="Tahoma"/>
            <family val="2"/>
          </rPr>
          <t>ANDREA PAOLA BELLO VARGAS:</t>
        </r>
        <r>
          <rPr>
            <sz val="9"/>
            <color indexed="81"/>
            <rFont val="Tahoma"/>
            <family val="2"/>
          </rPr>
          <t xml:space="preserve">
Para  este caso, se debe anexar un documento  justificando técnicamente la modificación, ésta debe venir firmado por la responsable del proceso</t>
        </r>
      </text>
    </comment>
    <comment ref="J24" authorId="1" shapeId="0" xr:uid="{5555C05A-FCA1-4E0F-A954-00A16534D9C6}">
      <text>
        <r>
          <rPr>
            <b/>
            <sz val="9"/>
            <color indexed="81"/>
            <rFont val="Tahoma"/>
            <family val="2"/>
          </rPr>
          <t>Angela Adriana Avila Ospina:</t>
        </r>
        <r>
          <rPr>
            <sz val="9"/>
            <color indexed="81"/>
            <rFont val="Tahoma"/>
            <family val="2"/>
          </rPr>
          <t xml:space="preserve">
*Por agendamiento se entiende garantizar un punto en la agenda de la sesión del COLMYG y/o CLM para la socialización del informe del CCM.</t>
        </r>
      </text>
    </comment>
    <comment ref="O25" authorId="1" shapeId="0" xr:uid="{57908724-061C-4D8D-8BA1-242444E8C369}">
      <text>
        <r>
          <rPr>
            <b/>
            <sz val="9"/>
            <color indexed="81"/>
            <rFont val="Tahoma"/>
            <family val="2"/>
          </rPr>
          <t>Angela Adriana Avila Ospina:</t>
        </r>
        <r>
          <rPr>
            <sz val="9"/>
            <color indexed="81"/>
            <rFont val="Tahoma"/>
            <family val="2"/>
          </rPr>
          <t xml:space="preserve">
Se modificó de 8 a 1 en CIGD del 31-mar.</t>
        </r>
      </text>
    </comment>
    <comment ref="U25" authorId="1" shapeId="0" xr:uid="{2DEC2D4A-9826-4FE9-8674-8D92DEB33DE5}">
      <text>
        <r>
          <rPr>
            <b/>
            <sz val="9"/>
            <color indexed="81"/>
            <rFont val="Tahoma"/>
            <family val="2"/>
          </rPr>
          <t>Angela Adriana Avila Ospina:</t>
        </r>
        <r>
          <rPr>
            <sz val="9"/>
            <color indexed="81"/>
            <rFont val="Tahoma"/>
            <family val="2"/>
          </rPr>
          <t xml:space="preserve">
Se modificó la programación del 1er al cuarto trimestre en CIGD del 31-mar.</t>
        </r>
      </text>
    </comment>
    <comment ref="P26" authorId="1" shapeId="0" xr:uid="{C9F30172-7C29-4EDB-890E-BD4E49356A70}">
      <text>
        <r>
          <rPr>
            <b/>
            <sz val="9"/>
            <color indexed="81"/>
            <rFont val="Tahoma"/>
            <family val="2"/>
          </rPr>
          <t>Angela Adriana Avila Ospina:</t>
        </r>
        <r>
          <rPr>
            <sz val="9"/>
            <color indexed="81"/>
            <rFont val="Tahoma"/>
            <family val="2"/>
          </rPr>
          <t xml:space="preserve">
Se modificó de 8 a 9 documentos en CIGD del 31-mar.</t>
        </r>
      </text>
    </comment>
    <comment ref="O30" authorId="2" shapeId="0" xr:uid="{4DE80876-ACAF-471E-A8BB-2BB43A2882DF}">
      <text>
        <r>
          <rPr>
            <b/>
            <sz val="9"/>
            <color indexed="81"/>
            <rFont val="Tahoma"/>
            <family val="2"/>
          </rPr>
          <t>Usuario:</t>
        </r>
        <r>
          <rPr>
            <sz val="9"/>
            <color indexed="81"/>
            <rFont val="Tahoma"/>
            <family val="2"/>
          </rPr>
          <t xml:space="preserve">
Se aprobó cambio CIGYD, reunión 31 de marzo.</t>
        </r>
      </text>
    </comment>
    <comment ref="F32" authorId="2" shapeId="0" xr:uid="{6CD60C6E-AAF1-4291-A408-E02B88F073D0}">
      <text>
        <r>
          <rPr>
            <b/>
            <sz val="9"/>
            <color indexed="81"/>
            <rFont val="Tahoma"/>
            <family val="2"/>
          </rPr>
          <t>Usuario:</t>
        </r>
        <r>
          <rPr>
            <sz val="9"/>
            <color indexed="81"/>
            <rFont val="Tahoma"/>
            <family val="2"/>
          </rPr>
          <t xml:space="preserve">
Modificado por el CIGYD, 31 de marzo de 2020.</t>
        </r>
      </text>
    </comment>
    <comment ref="O32" authorId="2" shapeId="0" xr:uid="{C483FF19-3260-4874-B30F-EB9D62B26809}">
      <text>
        <r>
          <rPr>
            <b/>
            <sz val="9"/>
            <color indexed="81"/>
            <rFont val="Tahoma"/>
            <family val="2"/>
          </rPr>
          <t>Usuario:</t>
        </r>
        <r>
          <rPr>
            <sz val="9"/>
            <color indexed="81"/>
            <rFont val="Tahoma"/>
            <family val="2"/>
          </rPr>
          <t xml:space="preserve">
Modificada en el CIGYD, del 31 de marzo de 2020.</t>
        </r>
      </text>
    </comment>
    <comment ref="O33" authorId="2" shapeId="0" xr:uid="{B78DE1BB-4E83-425C-B77C-C73017891C50}">
      <text>
        <r>
          <rPr>
            <b/>
            <sz val="9"/>
            <color indexed="81"/>
            <rFont val="Tahoma"/>
            <family val="2"/>
          </rPr>
          <t>Usuario:</t>
        </r>
        <r>
          <rPr>
            <sz val="9"/>
            <color indexed="81"/>
            <rFont val="Tahoma"/>
            <family val="2"/>
          </rPr>
          <t xml:space="preserve">
Modificado en el CIGYD, realizado el 31 de marzo.</t>
        </r>
      </text>
    </comment>
    <comment ref="P48" authorId="1" shapeId="0" xr:uid="{1A1A4CBF-9123-487A-9A1B-079A2B2F04D3}">
      <text>
        <r>
          <rPr>
            <b/>
            <sz val="9"/>
            <color indexed="81"/>
            <rFont val="Tahoma"/>
            <family val="2"/>
          </rPr>
          <t>Angela Adriana Avila Ospina:</t>
        </r>
        <r>
          <rPr>
            <sz val="9"/>
            <color indexed="81"/>
            <rFont val="Tahoma"/>
            <family val="2"/>
          </rPr>
          <t xml:space="preserve">
Modificación aprobada en CIGyD del 31-mar-2020</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55506A0A-9223-446B-AD0E-1765DD459D06}">
      <text>
        <r>
          <rPr>
            <b/>
            <sz val="9"/>
            <color indexed="81"/>
            <rFont val="Tahoma"/>
            <family val="2"/>
          </rPr>
          <t>ANDREA PAOLA BELLO VARGAS:</t>
        </r>
        <r>
          <rPr>
            <sz val="9"/>
            <color indexed="81"/>
            <rFont val="Tahoma"/>
            <family val="2"/>
          </rPr>
          <t xml:space="preserve">
Para  este caso, se debe anexar un documento  justificando técnicamente la modificación, ésta debe venir firmado por la responsable del proceso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ANDREA PAOLA BELLO VARGAS</author>
  </authors>
  <commentList>
    <comment ref="B12" authorId="0" shapeId="0" xr:uid="{BCD4DDC5-2195-4088-91B4-40F6C1977116}">
      <text>
        <r>
          <rPr>
            <b/>
            <sz val="9"/>
            <color indexed="81"/>
            <rFont val="Tahoma"/>
            <family val="2"/>
          </rPr>
          <t>ANDREA PAOLA BELLO VARGAS:</t>
        </r>
        <r>
          <rPr>
            <sz val="9"/>
            <color indexed="81"/>
            <rFont val="Tahoma"/>
            <family val="2"/>
          </rPr>
          <t xml:space="preserve">
Para  este caso, se debe anexar un documento  justificando técnicamente la modificación, ésta debe venir firmado por la responsable del proceso</t>
        </r>
      </text>
    </comment>
  </commentList>
</comments>
</file>

<file path=xl/sharedStrings.xml><?xml version="1.0" encoding="utf-8"?>
<sst xmlns="http://schemas.openxmlformats.org/spreadsheetml/2006/main" count="2799" uniqueCount="1315">
  <si>
    <t>SECRETARIA DISTRITAL DE LA MUJER</t>
  </si>
  <si>
    <t>Código: DE-FO-06</t>
  </si>
  <si>
    <t>DIRECCIONAMIENTO ESTARTÉGICO</t>
  </si>
  <si>
    <t>Versión: 05</t>
  </si>
  <si>
    <t>FORMULACIÓN Y SEGUIMIENTO PLANES OPERATIVOS POR PROCESO</t>
  </si>
  <si>
    <t>Fecha de Emisión: 12 de diciembre del 2018</t>
  </si>
  <si>
    <t>Pagina 1 de 1</t>
  </si>
  <si>
    <t>PROCESO</t>
  </si>
  <si>
    <t xml:space="preserve">GESTION DEL CONOCIMIENTO CON ENFOQUE DE GENERO EN EL DISTRITO CAPITAL                                                                                                                                                                                                                                                                                                                             </t>
  </si>
  <si>
    <t xml:space="preserve">ÁREA RESPONSABLE </t>
  </si>
  <si>
    <t>DIRECCIÓN GESTION DEL CONOCIMIENTO</t>
  </si>
  <si>
    <t xml:space="preserve">ÁREAS CORRESPONSABLES </t>
  </si>
  <si>
    <t xml:space="preserve">Seleccione con una (X) la información a presentar: </t>
  </si>
  <si>
    <t xml:space="preserve">FECHA DE ELABORACIÓN </t>
  </si>
  <si>
    <t xml:space="preserve">Formulación </t>
  </si>
  <si>
    <t xml:space="preserve">Actualización </t>
  </si>
  <si>
    <t xml:space="preserve">Seguimiento </t>
  </si>
  <si>
    <t>X</t>
  </si>
  <si>
    <t>OBJETIVO DEL PROCESO</t>
  </si>
  <si>
    <t>OBJETIVO ESTRATEGICO</t>
  </si>
  <si>
    <t xml:space="preserve">ESTRATEGIA </t>
  </si>
  <si>
    <t xml:space="preserve">META </t>
  </si>
  <si>
    <t>RESULTADO ESPERADO DE LA META</t>
  </si>
  <si>
    <t>No.</t>
  </si>
  <si>
    <t>ACTIVIDADES ASOCIADAS A LA META</t>
  </si>
  <si>
    <t>RESPONSABLE</t>
  </si>
  <si>
    <t>PLANES DECRETO 612 DE 2018</t>
  </si>
  <si>
    <t xml:space="preserve">INDICADOR </t>
  </si>
  <si>
    <t>FORMULA DEL INDICADOR</t>
  </si>
  <si>
    <t xml:space="preserve">TIPO DE INDICADOR </t>
  </si>
  <si>
    <t>MAGNITUD</t>
  </si>
  <si>
    <t>UNIDAD</t>
  </si>
  <si>
    <t xml:space="preserve">MEDIOS DE VERIFICACIÓN </t>
  </si>
  <si>
    <t>PROGRAMACIÓN (Trimestral)</t>
  </si>
  <si>
    <t>AVANCE DE EJECUCIÓN
(Trimestral)</t>
  </si>
  <si>
    <t>DESCRIPCIÓN CUALITATIVA DEL AVANCE E IMPACTO ALCANZADO DE LA META</t>
  </si>
  <si>
    <t>RETRASOS Y FACTORES LIMITANTES PARA EL CUMPLIMIENTO DE LA META</t>
  </si>
  <si>
    <t>SOLUCIONES PROPUESTAS PARA RESOLVER LOS RETRASOS Y FACTORES LIMITANTES PARA EL CUMPLIMIENTO</t>
  </si>
  <si>
    <t>ENE-MAR</t>
  </si>
  <si>
    <t>ABR-JUN</t>
  </si>
  <si>
    <t>JUL-SEP</t>
  </si>
  <si>
    <t>OCT-DIC</t>
  </si>
  <si>
    <t>TOTAL PROGRAMACIÓN</t>
  </si>
  <si>
    <t>TOTAL EJECUCIÓN</t>
  </si>
  <si>
    <t xml:space="preserve">Cualificar la toma de decisiones y el ejercicio de control social en materia de derechos humanos de las mujeres, a través de la generación de conocimiento estrategico </t>
  </si>
  <si>
    <t>Observatorio de Mujeres y Equidad de Género -
OMEG</t>
  </si>
  <si>
    <t xml:space="preserve">Producir información y conocimientos sobre la siituación, posición o condición de los derechos de las mujeres en el Distrito Capital a través de la implementación de un (1) sistema de indicadores sobre la garantía de derechos de las mujeres </t>
  </si>
  <si>
    <t>Información actualizada sobre la situación,  condición y posición de los derechos de las mujeres en el Distrito Capital</t>
  </si>
  <si>
    <t xml:space="preserve">Ofrecer información sobre la situación, posición o condición de las mujeres en el Distrito Capital en materia de sus derechos </t>
  </si>
  <si>
    <t xml:space="preserve">Dirección Gestión del Conocimiento
</t>
  </si>
  <si>
    <t>Plan Anticorrupción y Atención a la Ciudadanía
Componente 5
Subcomponente 2. Lineamientos de transparencia pasiva</t>
  </si>
  <si>
    <t>Porcentaje de respuestas que den cuenta de la información sobre la situación, posición y condición de las mujeres en el Distrito Capital respondidos</t>
  </si>
  <si>
    <t>(No. total de respuestas ofrecidas/ No. total de requerimientos recepcionados) * 100</t>
  </si>
  <si>
    <t>Eficacia</t>
  </si>
  <si>
    <t>Respuestas</t>
  </si>
  <si>
    <t>Radicados de entrada y de salida</t>
  </si>
  <si>
    <r>
      <t xml:space="preserve">Durante la vigencia 2020 se han gestionado noventa y un (91) solicitudes de información. Especificamente para el periodo julio - septiembre de 2020 se han recibido treinta y cuatro (34) solicitudes de información, Se dio respuesta a la totalidad de solicitudes recibidas en el periodo reportado, brindando información relevante para las ciudadanas, ciudadanos e instituciones. 
El tipo de solicitudes recibidas se puede describir de la siguiente manera: 
a. trimestre enero - marzo = veintinueve (29) solicitudes de información: 3 derechos de petición, 9 proposición, 5 solicitudes provenientes del SDQS, 9 oficios y 3 acuerdos distritales. 
b. trimestre abril - junio = ventiocho (28) solicitudes de información. 1 derechos de petición, 7 proposición, 14 solicitudes provenientes del SDQS y 6 oficios.
c. trimestre julio - septiembre = treinta y cuatro (34) solicitudes de información. 2 derechos de petición, 2 proposición, 20 solicitudes provenientes del SDQS y 10 oficios.
</t>
    </r>
    <r>
      <rPr>
        <b/>
        <sz val="10"/>
        <rFont val="Times New Roman"/>
        <family val="1"/>
      </rPr>
      <t>Anexos actividad 1.</t>
    </r>
    <r>
      <rPr>
        <sz val="10"/>
        <rFont val="Times New Roman"/>
        <family val="1"/>
      </rPr>
      <t xml:space="preserve">
1. Radicados de entrada y salida. Periodo enro–marzo 2020: Solicitudes y respuestas OMEG Trimestre I-2020.xlsx
2. Radicados de entrada y salida. Periodo abril–junio 2020: Solicitudes y respuestas OMEG Trimestre II-2020.xlsx
3. Radicados de entrada y salida. Periodo julio–septiembre 2020: Solicitudes y respuestas OMEG Trimestre III-2020.xlsx</t>
    </r>
  </si>
  <si>
    <t>No se presentaron retrasos en las actividades programadas.</t>
  </si>
  <si>
    <t>No se proyectaron propuestas para resolver retrasos, las acciones planeadas se ejecutaron dentro de los tiempos, recursos y metas programadas</t>
  </si>
  <si>
    <t>Gestión interinstitucional con fuentes oficiales, para obtención de infomación que alimenta la bateria de indicadores sobre goce efectivo de derechos de las mujeres</t>
  </si>
  <si>
    <t>Plan Anticorrupción y Atención a la Ciudadanía
Componente 5
Subcomponente 1. Lineamientos de transparencia activa</t>
  </si>
  <si>
    <t>alimentación de la Bateria de Indicadores del OMEG</t>
  </si>
  <si>
    <t>(No. de necesidades de  información identificadas / No. de documentos de información solicitados) * 100</t>
  </si>
  <si>
    <t>Respuestas y solicitudes</t>
  </si>
  <si>
    <t xml:space="preserve">Actas de reunión y/o
correos de solicitud de información </t>
  </si>
  <si>
    <r>
      <t xml:space="preserve">Durante la vigencia 2020 se han gestionado nueve (9) solicitud de información con el fin de alimentar la batería de indicadores del OMEG y los documentos sobre derechos de las mujeres aportados por el OMEG. Las solicitudes se realizaron a las siguientes entidades: 
a trimestre enero - marzo. Se gestionaron dos (2) solicitudes de información ante el Departamento Administrativo del Servicio Civil sobre la participación de la mujer en los niveles decisorios de la Administración y la Secreteria Distrital de Movilidad, sobre la encuesta de movilidad 2019,
b.trimestre abril - junio.  Se gestionó (1) solicitud de información ante la Secretaría Distrital de de Seguridad, Convivencia y justicia sobre datos 2019
c. trimestre julio - septiembre. Se gestonaron seis (6) solicitudes de información. Descritas de la siguiente manera:
1. Secretaría Distrital de Seguridad, Convivencia y justicia: información de delitos de alto impacto en Bogotá durante 2019 y 2020 con el fin de alimentar la construcción de correlaciones de violencia contra las mujeres con variables sociodemográficas.
2. Secretaría Distrital de Planeación: Solicitud de información del sistema de información de Bogotá Solidaria.
3. Secretaría Distrital de Planeación: Solicitud de información de la base de datos de SISBEN
4. Instituto Nacional de Medicina Legal y Ciencias Forenses: Solicitud de información sobre mujeres en riesgo de feminicidio.
5. Grupo de trabajo del Consejo Distrital de Seguridad para la atención de la violencia contra las mujeres y riesgos de feminicidio: actualización de información sobre mujeres asesinadas.
6. Cámara de Comercio de Bogotá: Solicitud de microdatos de la encuesta de percepción y victimización de 2019
</t>
    </r>
    <r>
      <rPr>
        <b/>
        <sz val="10"/>
        <rFont val="Times New Roman"/>
        <family val="1"/>
      </rPr>
      <t xml:space="preserve">Anexos actividad 2.
</t>
    </r>
    <r>
      <rPr>
        <sz val="10"/>
        <rFont val="Times New Roman"/>
        <family val="1"/>
      </rPr>
      <t xml:space="preserve">1. Solicitud de información trimestre enero - marzo
2. Solicitud de información trimestre abril - junio
3. Solicitud de información trimestrejulio - septiembre
</t>
    </r>
    <r>
      <rPr>
        <b/>
        <sz val="10"/>
        <rFont val="Times New Roman"/>
        <family val="1"/>
      </rPr>
      <t xml:space="preserve">
</t>
    </r>
  </si>
  <si>
    <t xml:space="preserve">Gestionar el apoyo técnico y financiero de cooperación que favorezcan la difusión periodica de información sobre el avance de los derechos de las mujeres en el Distrito Capital. </t>
  </si>
  <si>
    <t>Servidoras. Servidores y ciudadania en general acceden a la página web del OMEG, para hacer consultas e informarse sobre la situación, condición y posición de las mujeres en el Distrito Capital</t>
  </si>
  <si>
    <t>Gestión y formalización de alianzas estratégicas (públicas y privadas) que contribuyan con la divulgación de las líneas editoriales</t>
  </si>
  <si>
    <t>Alianzas gestionadas  para los entornos favorables al conocimiento</t>
  </si>
  <si>
    <t>(No. de alianzas gestionadas  /No. de alianzas identificadas)*100</t>
  </si>
  <si>
    <t>Alianzas</t>
  </si>
  <si>
    <t>Actas y listados de asistencia
Documento de formalización de la alianza (memorando, acuerdo, etc)</t>
  </si>
  <si>
    <r>
      <t xml:space="preserve">Durante el periodo de julio a septiembre de 2020 se gestionaron alianzas con 23 actores con el fin de favorecer iniciativas asociadas a la Política Pública de Mujeres y Equidad de Género del Distrito Capital, a partir de la articulación con la estrategia de Entornos Favorables al Conocimiento. Las siguientes gestiones con aliados derivaron en acciones concretas: 
1.Open Society Foundations. Se avanzó junto con la Dirección Distrital de Relaciones Internacionales en acciones para implementar el proyecto financiado por la Open Society Foundations, y operado por la Fundación Restrepo Barco, para el fortalecimiento del Sistema Distrital de Cuidado (SIDICU) por valor de 850 mil USD.
2. ONU Mujeres. Se continuó con la implementación del plan de trabajo de cooperación técnica a la SDMujer para:  i) El diseño del Sistema Distrital de Cuidado; ii) El apoyo a la construcción del trazador presupuestal con enfoque de género; iii) El apoyo de los programas Ciudades Seguras y de  Violencias Basadas en Género; iv) La estructuración de una iniciativa para la paz y la garantía de los derechos de las mujeres víctimas y excombatientes.
3. UNICEF. Se concretó el apoyo de UNICEF (con fondos de Noruega) en torno a iniciativas para la prevención de Violencias Basadas en Género desde una perspectiva de niñez en el marco del COVID-19 .
4. Alto Comisionado de las Naciones Unidas para los Refugiados (ACNUR). i) Coordinación con ACNUR de 8 jornadas de capacitación /sobre mujeres migrantes y refugiadas provenientes de Venezuela a profesionales de la Secretaría; ii) Se inició un proceso con el fin de firmar una carta de entendimiento para ampliar el trabajo conjunto.
5. Embajada de Suecia. En alianza con la Embajada el 28 de julio se llevó a cabo el Webinar Diálogos internacionales: Mujeres Diversas y participación política. 
6. Universidad del Atlántico. Se concretó la firma de un convenio con la SDMujer para prácticas profesionales y pasantías con la Facultad de Ciencias Económicas. 
7. Instituto Holandés para la Democracia Multipartidaria (NIMD). El 21 de julio de 2020 se firmó memorando de entendimiento entre la SDMujer y el NIMD 
8. CEPAL.  Se inició la cooperación técnica de la CEPAL para el fortalecimiento del Sistema Distrital de Cuidado.
9.ACDI/VOCA.  Se logró el apoyo durante un último período del 22 de julio al 15 de agosto de cuatro duplas de atención psicosocial adicionales a las contratadas por la Secretaría.
A continuación, se presentan otras gestiones realizadas con aliados durante el periodo que aún no cuentan con un resultado específico. 
10. PNUD.  Reunión con el PNUD en la cual presentaron propuesta de apoyo técnico a la SDMujer frente al SIDICU. 
11. Corporación Andina de Fomento (CAF).  Gestiones con la CAF con el fin de discutir  las acciones a seguir respecto al cierre del proyecto "Me muevo segura"  y a la difusión de los resultados de esta iniciativa. 
12. Business Sweden. La Secretaría hace parte del proyecto Desafíos Urbanos cuyo objetivo es apoyar a Bogotá, en obtener resultados tangibles de disminuir el acoso sexual en Transmilenio a través de intercambios de conocimientos con expertas internacionales en materia de movilidad. 
13. Universidad Nacional. Reunión para la gestión de un Memorando de Entendimiento para diversos aspectos, entre ellos prácticas profesionales y pasantías, asesorías académicas y cursos de educación continua con la Facultad de Ciencias Humanas.
14. Smart Taxis. Reunión entre la Directora de Eliminación de violencias y la empresa Smart Taxis con el fin de evaluar la posibilidad de que esta empresa apoye con transporte a mujeres que estarán albergadas en el modelo intermedio de Casas Refugio.
15. Politécnico Grancolombiano. Gestiones con el Politécnico con el fin de avanzar en la firma de un acuerdo para la articulación con la SDMujer para que mujeres beneficiarias de la Secretaría accedan a su oferta de cursos virtuales.
16. Nuestro Flow. Gestiones con Nuestro Flow para articularse frente a la iniciativa No + Sangre, una propuesta que busca que más mujeres se informen sobre VBG, a través de la difusión en toallas higiénicas de información sobre los servicios y líneas de orientación.
17. IDIGER. Se apoyó articulación entre el IDIGER y la Dirección de Enfoque Diferencial para la rendición de cuentas con el fin de relacionar las donaciones en especie recibidas por la SDMUjer en el marco de la campaña Bogotá Solidaria en Casa. 
18.Programa Mundial de Alimentos.  Se apoyó en la articulación con el PMA con el fin de obtener apoyo para brindar ayuda humanitaria a un grupo de madres lactantes de niños canguro pacientes del Hospital Meissen.  
19. Management Systems International - MSI. Reunión con Viviana Gaitán y Viviana Sabogal del Programa de RGA (Programa de Gobernabilidad Regional) financiado por USAID, con el fin de explorar posibilidades de trabajo conjunto.
20. Dirección de Relaciones Internacionales. Se ha adelantado un proceso, acompañado por la Dirección Distrital de Relaciones Internacionales, para construir memorando de entendimiento que se quiere firmar entre la Alcaldía de Bogotá, el PNUD y el Banco Mundial . 
21. Vanti. Reunión con Vanti con el fin de evaluar posibilidades de articulación para el apoyo al Sistema Distrital de Cuidado. 
22. Save the Children. Reunión con Save the Children con el fin de explorar articulación en torno al trabajo con mujeres migrantes y refugiadas.
23. Corporación Mundial de la Mujer.  Se adelantaron gestiones con la Corporación en torno a la formulación de 2 iniciativas : i) Proyecto re - ACTIVACIÓN económica de mujeres en Bogotá; ii)Proyecto mentorías (Terpel).
</t>
    </r>
    <r>
      <rPr>
        <b/>
        <sz val="10"/>
        <rFont val="Times New Roman"/>
        <family val="1"/>
      </rPr>
      <t xml:space="preserve">
Anexos actividad 3:</t>
    </r>
    <r>
      <rPr>
        <sz val="10"/>
        <rFont val="Times New Roman"/>
        <family val="1"/>
      </rPr>
      <t xml:space="preserve">
1. Borrador memorando de entendimiento, Concepto técnico DDRI, correos electrónicos.
2. Correos electrónicos, nota concepto, listas de asistencia, actas. ONU Mujeres
3. Correos electrónicos, notas conceptos, actas UNICEF.
4. Correos electrónicos, registros de asistencia ACNUR.
5. Correos electrónicos, registros de asistencia, registros gráficos.  Embajada de Suecia.
6. Acuerdo Universidad del Atlántico
7.Memorando de entendimiento. Correos electrónicos NIMD 
8. Correos electrónicos, plan de trabajo CEPAL
9. Correo electrónico ACDI / VOCA 
10. Propuesta técnica, acta reunión PNUD. 
11. Correos electrónicos CAF.
12. Registros asistencia, Formato Diagnóstico. Business Sweden. 
13. Acta reunión Universidad Nacional 
14. Correo electrónico, lista de asistencia Smart Taxis. 
15. Correos electrónicos, actas. Politécnico Grancolombiano
16. Correos electrónicos, actas. Nuestro Flow
17. Correos electrónicos IDIGER
18. Correos electrónicos PMA
19. Correos electrónicos, acta  MSI
20. Correos electrónicos, anexos técnicos. DDRI (PNUD-BM) 
21. Correos electrónicos Vanti.  
22. Correos electrónicos Save the Children. 
23. Correos electrónicos, infografía, lista de asistencia. CMM</t>
    </r>
  </si>
  <si>
    <t xml:space="preserve">
Trasferir conocimientos favoreciendo el posicionamiento de la SDMujer como una buena práctica en términos de mecanismo en la implementación de políticas públicas de género a nivel local, nacional, regional e internacional. 
</t>
  </si>
  <si>
    <t xml:space="preserve">actores locales, nacionales e internaciones reconocen las buenas prácticas ejecutadas por la SDMujer en el marco de la implementación de la Política Pública de Mujeres y Equidad de Género en el D.C  </t>
  </si>
  <si>
    <t>Ofrecer acompañamiento técnico a actores locales, nacionales e internacionales a través de visitas de reconocimiento de las acciones implementadas por la SDMujer</t>
  </si>
  <si>
    <t>Visitas de acompañamiento técnico a actores locales, nacionales e internacionales</t>
  </si>
  <si>
    <t xml:space="preserve">(No. de visitas atendidas/No de visitas solicitas) </t>
  </si>
  <si>
    <t>Visitas técnicas</t>
  </si>
  <si>
    <t>Actas y listados de asistencia
Nota de actualidad sobre la visita de acompañamiento técnico efectuada</t>
  </si>
  <si>
    <r>
      <t xml:space="preserve">Durante la vigencia 2020  se han registrado cinco (5) solicitudes por parte de actores externos del orden local, nacional y/o internacional demandando espacios de visitas y/o acompañamiento técnico para la transferencia de conocimientos. Especificamente en el periodo julio - septiembre podemos mencionar:
1. Se concreto reunión con el Gobierno de la Ciudad de Buenos Aires. Reunión de intercambio de buenas prácticas con la ciudad de Buenos Aires.  12 de agosto. Se venía gestionando desde el trimestre anterior. 
2. Unión Iberoamericana de Municipalistas (UIM). Gestiones para la participación del Consejo Consultivo de Mujeres en la ceremonia de los Premios Buenas Prácticas Locales con Enfoque de Género, el cual se llevará a cabo de manera virtual en la V Cumbre Iberoamericana de Agendas Locales de Género. 
</t>
    </r>
    <r>
      <rPr>
        <b/>
        <sz val="10"/>
        <rFont val="Times New Roman"/>
        <family val="1"/>
      </rPr>
      <t>Anexos actividad 4.</t>
    </r>
    <r>
      <rPr>
        <sz val="10"/>
        <rFont val="Times New Roman"/>
        <family val="1"/>
      </rPr>
      <t xml:space="preserve">
1. Asistencias técnicas primer trimestre enero - marzo
2. Asistencias técnicas segundo trimestre abril - junio
3. Asistencias técnicas tercer trimestre julio - septiembre</t>
    </r>
  </si>
  <si>
    <t>Contribuir con la garantia de derechos de las mujeres en los territorios urbanos y rurales del Distrito Capital</t>
  </si>
  <si>
    <t>Territorialización de la PPMyEG a través de las Casas de Igualdad de Oportunidades</t>
  </si>
  <si>
    <t>Gestionar el apoyo técnico y financiero de cooperación que favorezca la implementación de procesos de formación en derechos de las mujeres con agentes corresponsables de la implementación de la Politíca Pública de Mujeres y Equidad de Género</t>
  </si>
  <si>
    <t>Actores externos se involucran en procesos de intercambio y transferencia de conocimientos diseñados por la SDMujer para favorecer la cualificación en la toma de desiciónes de la gestión pública</t>
  </si>
  <si>
    <t>Gestion de trabajo colaborativos con actores externos que favorezcan los procesos de acceso y transferencia de conocimientos, haciendo enfasis en el uso de herramientas TIC y CTeI</t>
  </si>
  <si>
    <t>Trabajos colaborativos gestionados con actores externos para los procesos de acceso y transferencia de conocimientos diseñados por la SDMujer</t>
  </si>
  <si>
    <t>(No. de trabajos colaborativos gestionados  /No. de trabajos colaborativos identificados) * 100</t>
  </si>
  <si>
    <t>Trabajos colaborativos</t>
  </si>
  <si>
    <t>Actas y listados de asistencia
Reuniones de seguimiento a los acuerdos en el marco de los trabajos colaborativos</t>
  </si>
  <si>
    <r>
      <t xml:space="preserve">Durante la vigencia 2020, las gestiones para establecer trabajos colaborativos en el marco de los procesos de formación y gestión de nuevos conocimientos se han centrado en las gestiones con cuatro actores estrategicos: la Cámara de Comercio de Bogotá - Uniempresarial,  Universidad Distrital Francisco José de Caldas (Sede Tecnológica, Programa Curricular Tecnología en Electrónica), Agencia para la Reincorporación y la Normalización (ARN) y Secretaria de Educación Distrital.
Especificamente en el periodo julio - septiembre, se llevo acabo la articulación para la implementación de acciones formativas con las siguientes gestiones: 
a.ARN (Agencia para la Reincorporación y la Normalización) con el ánimo de articular esfuerzos para establecer acciones encaminadas a realizar oferta de procesos formativos para las mujeres. Gracias al trabajo mancomunado con la Agencia se contó con la inscripción de 21 cuidadanas interesadas en fortalecer sus conocimientos en relación con el derecho de las mujeres a la paz.
b. Se establece trabajo colaborativo con la Secretaria de Educación Distrital para implementar proceso de sensibilización de prevención de violencias digitales con madres y padres de familia en la Institución escolar Liceo Normandia, proyectada para el mes de octubre.
</t>
    </r>
    <r>
      <rPr>
        <b/>
        <sz val="10"/>
        <rFont val="Times New Roman"/>
        <family val="1"/>
      </rPr>
      <t xml:space="preserve">
Anexo Actividad 5
</t>
    </r>
    <r>
      <rPr>
        <sz val="10"/>
        <rFont val="Times New Roman"/>
        <family val="1"/>
      </rPr>
      <t xml:space="preserve">1. Uniempresarial
2. Universidad Distrital Francisco José de Caldas
3. Agencia para la Reincorporación y la Normalización (ARN) 
4. Secretaria Distrital de Educación
</t>
    </r>
  </si>
  <si>
    <t>Consolidar la Secretaría Distrital de la Mujer como una entidad innovadora y
eficiente, para contribuir con la garantía de derechos de las mujeres en el Distrito
Capital.</t>
  </si>
  <si>
    <t>Desarrollo de capacidades de actores sociales e institucionales a fin de desnaturalizar los roles hegemónicos de género en lo cotidiano</t>
  </si>
  <si>
    <t xml:space="preserve">Gestionar conocimientos que favorezcan la implementación de la Política Pública Distrital de Ciencia, Tecnología e Innovación; así como las acciones asociadas al Índice de Innovación Pública acorde con la misionalidad de la entidad. </t>
  </si>
  <si>
    <t>actores internos y externos se involucran en procesos de intercambio de conocimientos orientados por la Dirección en temas relacionados con la Política Pública Distrital de Ciencia, Tecnología e Innovación y el Índice de Innovación Pública</t>
  </si>
  <si>
    <t>Gestión de Conocimientos en temas asociados a la Política Pública de CTeI y el Índice de Innovación a través de espacios de intercambio de saberes con actores internos y externos</t>
  </si>
  <si>
    <t>Espacios de intercambio de conocimientos con actores internos y externos</t>
  </si>
  <si>
    <t>(No de espacios implementados/No de espacios gestionados)*100</t>
  </si>
  <si>
    <t>Espacios de intercambio de conocimientos</t>
  </si>
  <si>
    <t>Actas y listados de asistencia</t>
  </si>
  <si>
    <r>
      <t xml:space="preserve">Durante la vigencia 2020 en temas de Ciencia, Tecnología e Innovación la articulación ha estado encaminada a visibilizar el tema como parte de los procesos de transformación digital al interior de los procesos formativos adelantados por la Gestión del Conocimiento. Las acciones han estado centradas en gestiones con cuatro actores: La Alta Consejeria para las TIC, Campus Party, Cisco y la Universidad Nacional. 
Específicamente en el periodo julio - septiembre se gestionó reunión con la Alta Consejería Tic, con el objeto de articularse con diversas entidades distritales interesadas en la transformación digital de la ciudad y la gestión de conocimiento relacionado con Ciencia, tecnología e investigación. Tambien  se realizó reunión con el laboratorio digital de la Universidad Nacional con el objeto de hacer intercambio de experiencias sobre transformación digital.
</t>
    </r>
    <r>
      <rPr>
        <b/>
        <sz val="10"/>
        <rFont val="Times New Roman"/>
        <family val="1"/>
      </rPr>
      <t>Anexo Actividad 6</t>
    </r>
    <r>
      <rPr>
        <sz val="10"/>
        <rFont val="Times New Roman"/>
        <family val="1"/>
      </rPr>
      <t xml:space="preserve">
1.Alta Consejeria para las TIC
2. Campus Party
3. Cisco
4. Universidad Nacional - Laboratorios digitales. </t>
    </r>
  </si>
  <si>
    <t xml:space="preserve">Fortalecer la participación y representación social y política de las mujeres en espacios e instancias locales y distritales, teniendo en cuenta sus diferencias y diversidades, para la incidencia en la toma de decisiones </t>
  </si>
  <si>
    <t>Divulgar la gratuidad de los procesos de formación para las mujeres en temas de derechos ofrecidos por la dirección de gestión del conocimiento</t>
  </si>
  <si>
    <t>Actores informados de procesos de formación en derechos de las mujeres ofertado por la dirección de gestión del conocimiento</t>
  </si>
  <si>
    <t>Divulgación de la gratuidad de la oferta de formación de la dirección de gestión del conocimiento</t>
  </si>
  <si>
    <t>Divulgación de la oferta de formación</t>
  </si>
  <si>
    <t>(No de actores informados/ No de actores identificados)*100</t>
  </si>
  <si>
    <t>actores</t>
  </si>
  <si>
    <t>Actas y listados de asistencia
Piezas comunicativas</t>
  </si>
  <si>
    <r>
      <t xml:space="preserve">Durante la vigencia 2020, la oferta formativa divulgada contó con la información de gratuidad de los cursos, y se elaboraron bajo los estándares de calidad, criterios y políticas de comunicación institucional, orientaciones impartidas por la oficina encargada de asesorar estos temas en la entidad.
En el caso de los procesos de formación TIC para el periodo julio - septiembre se realizó la divulgación de la pieza de comunicación para la inscripción de mujeres interesadas en participar en los cursos virtuales : habilidades socio emocionales, habilidades digitales, escenarios TIC para la paz, e introducción a los indicadores de género. La divulgación se hizo a través de la red social Facebook.
Por otra parte, se realizó la divulgación de oferta formativa por redes sociales dada la contingencia y medidas de aislamiento social. En las piezas comunicativas de oferta de los servicios se verificó la existencia de la información de gratuidad, con un lenguaje claro y permanente en cada una de las redes sociales oficiales de la institución.
</t>
    </r>
    <r>
      <rPr>
        <b/>
        <sz val="10"/>
        <rFont val="Times New Roman"/>
        <family val="1"/>
      </rPr>
      <t>Anexos Actividad 7.</t>
    </r>
    <r>
      <rPr>
        <sz val="10"/>
        <rFont val="Times New Roman"/>
        <family val="1"/>
      </rPr>
      <t xml:space="preserve">
1. Divulgación gratuidad de la oferta formativa primer tremestre enero - marzo 
2. Divulgación gratuidad de la oferta formativa segundo tremestre abril - junio
3, Divulgación gratuidad de la oferta formativa tercer tremestre julio - septiembre</t>
    </r>
  </si>
  <si>
    <t xml:space="preserve">OFICINA ASESORA DE PLANEACIÓN </t>
  </si>
  <si>
    <t>Firma</t>
  </si>
  <si>
    <t>Firma:</t>
  </si>
  <si>
    <t>Elaboró /cargo:</t>
  </si>
  <si>
    <t>Rocío Janneth Durán Mahecha
Profesional Especializada Gestion del Conocimiento</t>
  </si>
  <si>
    <t>Revisó/cargo:</t>
  </si>
  <si>
    <t>Andrea Ramirez Pisco
Director de Gestión del Conocimiento</t>
  </si>
  <si>
    <t>Aprobó/cargo:</t>
  </si>
  <si>
    <t xml:space="preserve">Fecha: </t>
  </si>
  <si>
    <t>05 de octubre de 2020</t>
  </si>
  <si>
    <t>Julio - Septiembre 2020</t>
  </si>
  <si>
    <t>DIRECCIONAMIENTO ESTRATÉGICO</t>
  </si>
  <si>
    <t>COMUNICACIÓN ESTRATÉGICA</t>
  </si>
  <si>
    <t>PROCESO "COMUNICACIÓN ESTRATÉGICA"</t>
  </si>
  <si>
    <t>Desarrollar estrategias de comunicación para la transformación de prácticas, imaginarios y representaciones sociales y culturales que producen y reproducen los estereotipos sexistas.</t>
  </si>
  <si>
    <t>Consolidar la Secretaría Distrital de la Mujer como una entidad innovadora y eficiente, para contribuir con la garantía de derechos de las mujeres en el Distrito Capital.</t>
  </si>
  <si>
    <t>Renovación SIG</t>
  </si>
  <si>
    <t xml:space="preserve"> Implementar lineamientos de comunicación interna y externa que incorporen los enfoques de género libre de sexismo.</t>
  </si>
  <si>
    <t>Ciudadanía y público de la SDMujer  informados sobre las directrices, misionalidad, procesos, actividades y eventos de la institución</t>
  </si>
  <si>
    <t>Construcción y publicación de información sobre la misionalidad, derechos de las mujeres, cultura no sexista y acciones desarrolladas por la SDMujer.</t>
  </si>
  <si>
    <t>Asesora de Despacho,  profesional especializada, contratistas periodistas y contratista redes sociales.</t>
  </si>
  <si>
    <t>Plan Anticorrupción y Atención a la Ciudadanía</t>
  </si>
  <si>
    <t>Publicaciones en medios institucionales</t>
  </si>
  <si>
    <t>(No. de publicaciones  difundidas/No. de publicaciones redactadas) * 100</t>
  </si>
  <si>
    <t>%</t>
  </si>
  <si>
    <t xml:space="preserve">Página web, Facebokk y Twitter de la Entidad. 
Revisiones previas a las publicaciones, para emitirlas de acuerdo a lo establecido por la Ley 1712 de 2014, en un lenguaje comprensible a la ciudadanía </t>
  </si>
  <si>
    <r>
      <t xml:space="preserve">El proceso Comunicación Estratégica concentra su trabajo en el diseño y ejecución de expresiones gráficas de carácter informativo, pedagógico, permeadas por la categoría de género, de forma que los discursos y contenidos emitidos, las temáticas seleccionadas, las representaciones narrativas y audiovisuales que se construyen representen a las mujeres desde la diversidad y a las nuevas masculinidades en todos los ámbitos de la sociedad.
Esta metodología busca promover el conocimiento y apropiación del Plan de Igualdad de Oportunidades para la Equidad de Género en Bogotá; motivar y reconocer la acción de la sociedad civil en la garantía de los derechos de las mujeres; traducir contenidos y reflexiones en lenguaje sencillo para que sea apropiado por la ciudadanía; desarrollar estrategias de comunicación para la transformación de prácticas, imaginarios y representaciones sociales y culturales que producen y reproducen los estereotipos sexistas y promover el uso del lenguaje incluyente.
Los mensajes son trasmitidos mediante los canales de comunicación de la entidad: página web, Facebook, Twitter.
Para el periodo comprendido entre </t>
    </r>
    <r>
      <rPr>
        <b/>
        <sz val="10"/>
        <rFont val="Times New Roman"/>
        <family val="1"/>
      </rPr>
      <t>julio y septiembre (tercer trimestre 2020)</t>
    </r>
    <r>
      <rPr>
        <sz val="10"/>
        <rFont val="Times New Roman"/>
        <family val="1"/>
      </rPr>
      <t xml:space="preserve">, se registraron </t>
    </r>
    <r>
      <rPr>
        <b/>
        <sz val="10"/>
        <rFont val="Times New Roman"/>
        <family val="1"/>
      </rPr>
      <t>1.555 publicaciones en total</t>
    </r>
    <r>
      <rPr>
        <sz val="10"/>
        <rFont val="Times New Roman"/>
        <family val="1"/>
      </rPr>
      <t xml:space="preserve">. Que de manera discriminada se representan así: 668 Publicaciones en Facebook, 874 en Twitter y 13 en portal WEB.  </t>
    </r>
  </si>
  <si>
    <t xml:space="preserve">Desarrollo de acciones de relacionamiento con periodistas y medios de comunicación para la publicación de información relacionada con la misión, procesos, actividades, eventos y/o posicionamiento público de la SDMujer  </t>
  </si>
  <si>
    <t>Asesora de Despacho, profesional especializada, contratistas periodistas</t>
  </si>
  <si>
    <t>N/A</t>
  </si>
  <si>
    <t xml:space="preserve">Notas de información de la SDMujer en medios de comunicación no institucionales </t>
  </si>
  <si>
    <t xml:space="preserve">(No. de notas publicadas en medios de comunicación / No de notas a publicar) *100    </t>
  </si>
  <si>
    <t>Enlaces web a notas publicadas</t>
  </si>
  <si>
    <r>
      <t xml:space="preserve">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Durante el </t>
    </r>
    <r>
      <rPr>
        <b/>
        <sz val="10"/>
        <rFont val="Times New Roman"/>
        <family val="1"/>
      </rPr>
      <t>tercer trimestre</t>
    </r>
    <r>
      <rPr>
        <sz val="10"/>
        <rFont val="Times New Roman"/>
        <family val="1"/>
      </rPr>
      <t xml:space="preserve"> de 2020, se realizaron </t>
    </r>
    <r>
      <rPr>
        <b/>
        <sz val="10"/>
        <rFont val="Times New Roman"/>
        <family val="1"/>
      </rPr>
      <t>64 notas</t>
    </r>
    <r>
      <rPr>
        <sz val="10"/>
        <rFont val="Times New Roman"/>
        <family val="1"/>
      </rPr>
      <t xml:space="preserve"> registradas por medios de comunicación masivos y/o alternativos sobre eventos, programas o proyectos de la SDMujer (no se incluyen algunas notas registradas a través de radio y televisión que ya han caducado en la web o algunas que no fueron subidas al portal).     </t>
    </r>
  </si>
  <si>
    <t>Conceptualización, difusión y seguimiento de las Campañas desarrolladas instititucionalmente</t>
  </si>
  <si>
    <t>Asesora de Despacho, profesional especializada, contratistas periodistas, contratistas diseñadores gráficos, contratistas audiovisuales y contratista redes sociales.</t>
  </si>
  <si>
    <t>Campañas difundidas</t>
  </si>
  <si>
    <t>(No de campañas difundidas/ No. de campañas a conceptualizar) x 100</t>
  </si>
  <si>
    <t xml:space="preserve">Piezas gráficas de campaña </t>
  </si>
  <si>
    <r>
      <t xml:space="preserve">Pensar la comunicación con perspectiva de género supone analizar y producir campañas de carácter informativo, pedagógico, permeadas por la categoría de género, de forma que los discursos y contenidos emitidos, las temáticas seleccionadas, las representaciones narrativas y audiovisuales que se construyen, la posición desde donde se emiten los discursos y el reconocimiento de la diversidad de quienes reciben la comunicación, reconozcan, hagan visibles, representen a las mujeres desde la diversidad, como sujetas políticas, ciudadanas y actoras fundamentales en todos los ámbitos de la sociedad.
Durante el </t>
    </r>
    <r>
      <rPr>
        <b/>
        <sz val="10"/>
        <rFont val="Times New Roman"/>
        <family val="1"/>
      </rPr>
      <t>tercer trimestre de 2020 se diseñaron y socializaron 3 campañas</t>
    </r>
    <r>
      <rPr>
        <sz val="10"/>
        <rFont val="Times New Roman"/>
        <family val="1"/>
      </rPr>
      <t xml:space="preserve">:
• Amor y amistad
• Sistema Distrital de Cuidado
• 28S.
</t>
    </r>
  </si>
  <si>
    <t>Cubrimiento de eventos institucionales</t>
  </si>
  <si>
    <t>Asesora de Despacho, profesional especializada, contratistas periodistas, fotografía, audiovisuales  y redes sociales</t>
  </si>
  <si>
    <t>(No.de cubrimientos realizados /No. de cubrimientos a realizar)*100</t>
  </si>
  <si>
    <t>Documento listado de cubrimiento de eventos</t>
  </si>
  <si>
    <r>
      <t xml:space="preserve">El cubrimiento periodístico tiene como fin generar información de calidad que le permita a los grupos de interés mantenerse informados, sobre las acciones realizadas por la SDMujer, en cumplimiento de su misionalidad. 
Esta actividad es desarrollada por todos los integrantes del equipo de comunicaciones y la metodología implementada se desarrolla en tres FASES:
I. Investigación: La Dirección Responsable del evento provee todos los insumos contextuales.
II. Cubrimiento: Se acompaña el evento y se producen los materiales acordados (entrevistas, fotografías, etc.) con la Asesora de Despacho, para socializar el evento a través de los diferentes medios de comunicación de la Entidad.
III. Archivo Digital: Organización del material producido para el respectivo almacenamiento digital, en la entidad.      
El cubrimiento de eventos durante el tercer trimestre de 2020, se disminuyó notablemente, debido a el aislamiento obligatorio (con ocasión de la crisis COVID 19, se cancelaron todos los eventos).
Así las cosas, fueron </t>
    </r>
    <r>
      <rPr>
        <b/>
        <sz val="10"/>
        <rFont val="Times New Roman"/>
        <family val="1"/>
      </rPr>
      <t>11 los eventos que contaron con cubrimiento</t>
    </r>
    <r>
      <rPr>
        <sz val="10"/>
        <rFont val="Times New Roman"/>
        <family val="1"/>
      </rPr>
      <t xml:space="preserve"> por parte del proceso Comunicación Estratégica de la SDMujer.    
</t>
    </r>
  </si>
  <si>
    <t>Diseño y publicación de piezas gráficas relacionadas con  la misionalidad, derechos de las mujeres, cultura no sexista y acciones desarrolladas por la SDMujer.</t>
  </si>
  <si>
    <t>Asesora de Despacho  y contratistas (diseñadores gráficos)</t>
  </si>
  <si>
    <t>Piezas gráficas</t>
  </si>
  <si>
    <t>(No.de piezas gráficas  diseñadas /No. de piezas gráficas a realizar)*100</t>
  </si>
  <si>
    <t>Piezas gráficas finalizadas</t>
  </si>
  <si>
    <r>
      <t>Una de las grandes responsabilidades del proceso Comunicación Estratégica es tener expresiones gráficas de calidad, amigables y de impacto que logren transmitir los mensajes estratégicos priorizados por la Secretaría Distrital de la Mujer. 
Durante el</t>
    </r>
    <r>
      <rPr>
        <b/>
        <sz val="10"/>
        <rFont val="Times New Roman"/>
        <family val="1"/>
      </rPr>
      <t xml:space="preserve"> tercer trimestre </t>
    </r>
    <r>
      <rPr>
        <sz val="10"/>
        <rFont val="Times New Roman"/>
        <family val="1"/>
      </rPr>
      <t xml:space="preserve">de 2020 se produjeron </t>
    </r>
    <r>
      <rPr>
        <b/>
        <sz val="10"/>
        <rFont val="Times New Roman"/>
        <family val="1"/>
      </rPr>
      <t>215 piezas gráficas</t>
    </r>
    <r>
      <rPr>
        <sz val="10"/>
        <rFont val="Times New Roman"/>
        <family val="1"/>
      </rPr>
      <t xml:space="preserve">, que han servido como base para acompañar los mensajes, las publicaciones en Redes Sociales y todas las piezas impresas y digitales que han permitido una mejor promoción y visibilidad de la oferta de servicios de la SDMujer.  </t>
    </r>
  </si>
  <si>
    <t>Diseño y publicación de audiovisuales relacionados con  la misionalidad, derechos de las mujeres, cultura no sexista y acciones desarrolladas por la SDMujer.</t>
  </si>
  <si>
    <t>Asesora de Despacho y contratistas audiovisuales.</t>
  </si>
  <si>
    <t xml:space="preserve">Audiovisuales </t>
  </si>
  <si>
    <t>(No.de audiovisuales realizados /No. de audiovisuales a realizar)*100</t>
  </si>
  <si>
    <t>Audiovisuales finalizados</t>
  </si>
  <si>
    <r>
      <t xml:space="preserve">La producción audiovisual es el resultado de la combinación de diferentes necesidades, que para el tema que nos ocupa, sobre sale el interés de comunicar a nuestro público objetivo de una manera dinámica y concreta.
En la SDMujer, el contenido de las producciones se desarrolla (particularmente) sobre los derechos de las mujeres, cultura no sexista y acciones desarrolladas por la SDMujer. Durante el </t>
    </r>
    <r>
      <rPr>
        <b/>
        <sz val="10"/>
        <rFont val="Times New Roman"/>
        <family val="1"/>
      </rPr>
      <t>tercer trimestre de 2020 se realizaron 21 videos.</t>
    </r>
  </si>
  <si>
    <t>Elaborar y difundir información relacionada con las acciones, procesos y servicios de la Secretaría Distrital de la Mujer, a través de los canales de comunicación interna</t>
  </si>
  <si>
    <t>Asesora de Despacho  y contratistas comunicación interna.</t>
  </si>
  <si>
    <t>Publicaciones en canales de comunicación interna</t>
  </si>
  <si>
    <t>(No. de publicaciones  difundidas en medios internos/No. de publicaciones en medios internos redactadas) * 100</t>
  </si>
  <si>
    <t>Medios informativos internos</t>
  </si>
  <si>
    <r>
      <t xml:space="preserve">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SDMujer.
Esta labor se aterriza mediante la publicación de boletinas diarias, envío de correos masivos, actualizaciones de Wall paper y acompañamientos en los eventos de despacho y talento humano. 
La difusión de las acciones, la claridad en los procesos y la visibilización de las acciones adelantadas por cada área son otra forma de fortalecer el impacto misional que tiene la SDMujer.
</t>
    </r>
    <r>
      <rPr>
        <b/>
        <sz val="10"/>
        <rFont val="Times New Roman"/>
        <family val="1"/>
      </rPr>
      <t>El reporte para el Tercer Trimestre 2020</t>
    </r>
    <r>
      <rPr>
        <sz val="10"/>
        <rFont val="Times New Roman"/>
        <family val="1"/>
      </rPr>
      <t xml:space="preserve"> corresponde a: 16 Boletinas Informativas y 8 correos masivos.  No se realizaron actualizaciones en intranet, ni en wallpapers y tampoco se cubrieron eventos internos.</t>
    </r>
  </si>
  <si>
    <t xml:space="preserve">Publicar las rendiciones de cuentas de la entidad en los canales de comunicación existentes </t>
  </si>
  <si>
    <t>Asesora de Despacho, contratistas audiovisuales y contratista redes sociales.</t>
  </si>
  <si>
    <t>Redición de cuentas publicadas en medios de comunicación la Entidad</t>
  </si>
  <si>
    <t>No notas informativas de Rendición de Cuentas publicadas/ No de notas informativas de Rendición de Cuentas programadas * 100</t>
  </si>
  <si>
    <t>Medios informativos de la Entidad</t>
  </si>
  <si>
    <t xml:space="preserve">De acuerdo con la línea ofrecida por la Veeduría Distrital, será la Alcaldía Mayor la única entidad que realizará Rendición de Cuentas, en consecuencia, las entidades descentralizadas realizarán un espacio denominado " Diálogos Ciudadanos Sectoriales".
Para el caso de la Secretaría Distrital de la Mujer, esta actividad se realizará en el mes de noviembre y será en el trimestre No. 4, que esta actividad alcanzará el 100% de la ejecución.  
</t>
  </si>
  <si>
    <t>Difundir y dar a conocer la importancia de la información del link "Transparencia y Acceso a la Información" en diferentes canales de comunicación internos y externos de la Secretaría Distrital Mujer.</t>
  </si>
  <si>
    <t>Asesora de Despacho, contratista página web  y contratista redes sociales.</t>
  </si>
  <si>
    <t>Publicaciones relacionadas con el link de transparencia en medios institucionales</t>
  </si>
  <si>
    <t>No. de publicaciones realizadas / No. de publicaciones programadas</t>
  </si>
  <si>
    <r>
      <t>Dentro de sus compromisos, el proceso Comunicación Estratégica debe realizar publicaciones a través de los canales internos y externos, socializando con la comunidad interna y la ciudadanía (respectivamente) la existencia del Botón de Transparencia y Acceso a la información Pública, que de manera permanente está en el portal WEB institucional http://www.sdmujer.gov.co.
En consecuencia, durante el</t>
    </r>
    <r>
      <rPr>
        <b/>
        <sz val="10"/>
        <rFont val="Times New Roman"/>
        <family val="1"/>
      </rPr>
      <t xml:space="preserve"> tercer trimestre de 2020</t>
    </r>
    <r>
      <rPr>
        <sz val="10"/>
        <rFont val="Times New Roman"/>
        <family val="1"/>
      </rPr>
      <t xml:space="preserve">, se realizaron 11 publicaciones en redes sociales, discriminadas así: Facebook 3, Instagram 4, Twitter 4. 
En comunicación interna se hicieron 3 publicaciones, a través de la Boletina. </t>
    </r>
  </si>
  <si>
    <t>RESPONSABLE DEL PROCESO</t>
  </si>
  <si>
    <t>Claudia Patricia López Herrera</t>
  </si>
  <si>
    <t>Claudia M. Rincón Caicedo / Asesora de Despacho</t>
  </si>
  <si>
    <t xml:space="preserve"> Oficina Asesora de Planeación</t>
  </si>
  <si>
    <t>ADRIANA ESTUPIÑAN JARAMILLO / JEFE OFICINA ASESORA DE PLANEACIÓN</t>
  </si>
  <si>
    <t>Prevención y Atención Integral a Mujeres Víctimas de Violencia</t>
  </si>
  <si>
    <t xml:space="preserve">Dirección de Eliminación de Violencias contra las  Mujeres y Acceso a la Justicia </t>
  </si>
  <si>
    <t>x</t>
  </si>
  <si>
    <t xml:space="preserve">Diseñar, implementar y monitorear estrategias y acciones de coordinación y fortalecimiento institucional, así como de empoderamiento a las mujeres, para contribuir a la garantia de su derecho a una vida libre de violencias, en elmarco de la implementación de la política pública de mujeres y equidad de género. </t>
  </si>
  <si>
    <t xml:space="preserve">Contribuir con la prevención y atención de las violencias contra las mujeres en sus diferencias y diversidades en el Distrito Capital, en articulación con los demás sectores de la Administración distrital y las autoridades competentes.
</t>
  </si>
  <si>
    <t>Fortalecimiento de capacidades en materia de respuesta institucional ante las violencias contra las mujeres</t>
  </si>
  <si>
    <t>Visibilizar los avances y las oportunidades de mejora de la Administración Distrital en sus competencias  en materia de prevención, atención, sanción, erradicación y reparación de las violencias contra las mujeres tanto en el ámbito público como en el privado.</t>
  </si>
  <si>
    <t>Sistematización de las políticas, medidas y acciones implementadas en el marco del Sistema SOFIA</t>
  </si>
  <si>
    <t>Documentar y consolidar las oportunidades de mejora para la ruta de atención integral a las mujeres víctimas de violencias en el Distrito Capital a través de un instrumento.</t>
  </si>
  <si>
    <t xml:space="preserve">Sofia Distrital  </t>
  </si>
  <si>
    <t>Documento consolidado de acciones de mejora de la ruta de atención.</t>
  </si>
  <si>
    <t xml:space="preserve">(No. de documentos con acciones de mejora consolidados/ No. de documentos de cciones de mejora programados ) * 100 </t>
  </si>
  <si>
    <t xml:space="preserve">Eficacia </t>
  </si>
  <si>
    <t>Trimestral</t>
  </si>
  <si>
    <t xml:space="preserve">Documento </t>
  </si>
  <si>
    <t xml:space="preserve">En el tercer trimestre del año, en el marco de la implementación del Sistema Articulado de Alertas Tempranas -SAAT- para la prevención del delito de feminicidio en Bogotá, el equipo de la Dirección de Eliminación de Violencias contra las Mujeres y Acceso a la Justicia identificó barreras institucionales que limitan la garantía del derecho de las mujeres a una vida libre de violencias, prioritariamente para los casos de mujeres valoradas en riesgo de muerte por el Instituto Nacional de Medicina Legal y Ciencias Forenses (INMLCF), e impulsó acciones de mejora para su superación, en las siguientes líneas: a. Seguimiento jurídico y psicosocial a las mujeres valoradas en riesgo extremo, grave, moderado y variable de muerte por parte del Instituto Nacional de Medicina Legal y Ciencias Forenses (INMLCF) para evitar la materialización del feminicidio y garantizar el otorgamiento, implementación y seguimiento de medidas de protección, atención y de acceso a la justicia, a su favor; b. Impulso de acciones locales y distritales para la superación de barreras institucionales para la atención en salud, protección inmediata y el acceso a la justicia de las mujeres en riesgo de feminicidio. Durante el trimestre se gestionaron 10 casos en emergencia, junto con la Secretaría Distrital de Seguridad, Convivencia y Justicia, la Secretaría Distrital de Integración Social, la Fiscalía General de la Nación y la Policía Nacional; c. Definición de un protocolo de actuación para cumplimiento y seguimiento de las medidas de protección a favor de las mujeres víctimas de violencias y en riesgo de feminicidio, por parte de la Policía Nacional; d. Formulación de un plan de formación y de fortalecimiento de capacidades de las y los servidores públicos de la Policía Metropolitana de Bogotá, en temas relacionados con los derechos humanos de las mujeres, el derecho a una vida libre de violencias, la prevención de feminicidios, las medidas de protección y el deber de debida diligencia, entre otros, con el fin de superar las barreras o prácticas institucionales revictimizantes en contra de las mujeres; e. Gestión entre Directivas de las entidades que integran la Mesa de Trabajo del Consejo de Seguridad, con la Policía Nacional, la Defensoría del Pueblo y el Ministerio de Justicia y del Derecho para superar la barrera estructural de protección y acceso a la justicia para las mujeres en riesgo de muerte, relacionada con la deficiencia de lineamientos institucionales en la Policía Nacional para el arresto y privación de la libertad de los agresores de las mujeres, acorde con órdenes judiciales; y f. Construcción de lineamientos para el seguimiento territorial y distrital a mujeres en riesgo de muerte en el marco de la Mesas Técnicas de los Consejos Locales de Seguridad de Mujeres.
</t>
  </si>
  <si>
    <t>No se presentan retrasos para este periodo.</t>
  </si>
  <si>
    <t>Socializar con los sectores y entidades competentes en la garantia del derecho a una vida libre de violencias contra las mujeres, las oportunidades de mejora identificadas para establecer compromisos concretos de acciones.</t>
  </si>
  <si>
    <t xml:space="preserve">Sofias Distrital </t>
  </si>
  <si>
    <t xml:space="preserve">
 Acciones de mejora  socializadas con los sectores y entidades competentes en la garantia del derecho a una vida libre de violencias contra las mujeres
</t>
  </si>
  <si>
    <t xml:space="preserve">
(No. de socializaciones realizadas / No. de socializaciones programadas) *100 </t>
  </si>
  <si>
    <t>Actas , comunicaciones externas y documentos</t>
  </si>
  <si>
    <t xml:space="preserve">En el tercer trimestre del año, en el marco de las mesas de trabajo para la prevención de la violencia basada en género y el feminicidio, del Consejo Distrital de Seguridad, el equipo de la Dirección de Eliminación de Violencias contra las Mujeres y Acceso a la Justicia que lidera la implementeación del Sistema Articulado de Alertas Tempranas -SAAT- para la prevención del delito de feminicidio en Bogotá, ha socializado las acciones de mejora propuestas para fortalecer la atención integral de las mujeres víctimas de violencias en riesgo de feminicidio con los sectores competentes, y ha impulsado el desarrollo de compromisoss interinstitucionales concretos a través de diferentes estrategias, entre las que se destaca el Plan de acciones afirmativas para mujeres en riesgo de feminicidio y las víctimas indirectas de este delito. </t>
  </si>
  <si>
    <t>Seguimiento a sectores y entidades en  la implementación de las acciones de mejora según documento de:  Barreras institucionales para el fortalecimiento de la respuesta institucional en materia de atención integral a las mujeres víctimas de violencias en el Distrito Capital.</t>
  </si>
  <si>
    <t>Acciones de mejora de sectores y entidades con seguimiento</t>
  </si>
  <si>
    <t xml:space="preserve">
(No. de  seguimiento de acciones de mejora  realizadas/No. seguimiento de acciones de mejora identificadas) *100</t>
  </si>
  <si>
    <t xml:space="preserve">Trimestral </t>
  </si>
  <si>
    <t xml:space="preserve">Matriz de seguimiento </t>
  </si>
  <si>
    <t xml:space="preserve">En el tercer trimestre del año, en el marco de las mesas de trabajo para la prevención de la violencia basada en género y el feminicidio, del Consejo Distrital de Seguridad, el equipo de la Dirección de Eliminación de Violencias contra las Mujeres y Acceso a la Justicia que lidera la implementeación del Sistema Articulado de Alertas Tempranas -SAAT- para la prevención del delito de feminicidio en Bogotá, se realizó seguimiento al cumplimiento de los compromisos establecidos para la superación de las barreras institucionales en la atención integral a mujeres víctimas de de violencias, en riesgo de feminicidio. </t>
  </si>
  <si>
    <t xml:space="preserve">Seguimiento de Acuerdos Distritales, relacionados con el derecho  a una vida libre de violencias.  </t>
  </si>
  <si>
    <t xml:space="preserve">Acuerdos distritales con seguimiento   </t>
  </si>
  <si>
    <t xml:space="preserve">(No. de acuerdos distritales  realizados /No. de acuerdos distritales programados) * 100 </t>
  </si>
  <si>
    <t>Documento de seguimiento  de acuerdos distritales</t>
  </si>
  <si>
    <t>En el tercer trimestre del año, el equipo SOFIA Distrital realizó seguimiento al cumplimiento del Acuerdo 703 de 2018, a través de la dinamización de las acciones concertadas en el marco del plan de acción de la mesa de trabajo del Sistema SOFIA, instancia de coordinación interinstitucional y de seguimiento al cumplimiento de dicho acuerdo, así como a través de la preparación y realización de la sesión del segundo comité técnico de la mesa de trabajo.  Asimismo, el equipo lideró la formulación e implementación del Sistema Articulado de Alertas Tempranas -SAAT- para la prevención del delito de feminicidio en Bogotá, de acuerdo con lo consignado en 676 de 2017. Además de esto, el equipo local para la implementación del Sistema SOFIA, lideró el cumplimiento y seguimiento al Acuerdo 526 de 2013, a través de la preparación y desarrollo de seiones de los Consejos Locales de Seguiridad para las Mujeres.</t>
  </si>
  <si>
    <t>Atención y protección integral a mujeres víctimas de violencias</t>
  </si>
  <si>
    <t>Fortalecer  la articulación interinstitucional para optimizar el proceso de ingreso y acogida de las mujeres víctimas de violencias al interior de la familia y en el marco del conflicto armado.</t>
  </si>
  <si>
    <t xml:space="preserve">Las entidades distritales y en especial las competentes en la remisión de los casos, tengan  un amplio conocimiento sobre la ruta y el modelo de atención a las mujeres víctimas de violencias al interior de las familias. </t>
  </si>
  <si>
    <t xml:space="preserve">Realizar jornadas de sensibilización y socialización de la ruta y protocolo de ingreso a las Casas Refugio </t>
  </si>
  <si>
    <t xml:space="preserve">Equipo técnico de Casas Refugio </t>
  </si>
  <si>
    <t xml:space="preserve">Jornadas  de sensibilización y socialización  de la ruta y protocolo de ingreso a las Casas Refugio </t>
  </si>
  <si>
    <t xml:space="preserve">(No. de jornadas de  ejecutadas / No.   de  jornadas programadas) </t>
  </si>
  <si>
    <t xml:space="preserve">Evidencias </t>
  </si>
  <si>
    <t xml:space="preserve">Las jornadas de sensibilización y socialización de la ruta y protocolo de ingreso a las Casas Refugio se adelantarán en el cuarto trimestre del año.  </t>
  </si>
  <si>
    <t>Promoción de la seguridad de las ciudadanas en los espacios públicos.</t>
  </si>
  <si>
    <t>Consolidar el posicionamiento del enfoque de seguridad para las mujeres en las agendas territoriales y sectoriales</t>
  </si>
  <si>
    <r>
      <t>Realización  actividades que constibuyan a la promoción de la seguridad de las mujeres en los espacios públicos y privado</t>
    </r>
    <r>
      <rPr>
        <sz val="10"/>
        <color indexed="15"/>
        <rFont val="Times New Roman"/>
        <family val="1"/>
      </rPr>
      <t>s</t>
    </r>
    <r>
      <rPr>
        <sz val="10"/>
        <rFont val="Times New Roman"/>
        <family val="1"/>
      </rPr>
      <t xml:space="preserve"> en el marco de los Planes Locales de Seguridad para las Mujeres.</t>
    </r>
  </si>
  <si>
    <t>Realizar  la Secretaría Técnica de los Consejos Locales de Seguridad para las Mujeres.</t>
  </si>
  <si>
    <t xml:space="preserve">Sofias Locales </t>
  </si>
  <si>
    <t xml:space="preserve">
Consejos Locales de Seguridad para las Mujeres con Secretaria Técnica </t>
  </si>
  <si>
    <t xml:space="preserve">
20  Consejos Locales en donde se ha desarrollado la secretaria Técnica  trimestral </t>
  </si>
  <si>
    <t>Evidencia de gestión, convocatoria y seguimiento de los Concejos Locales de Seguridad para las Mujeres o acta de las sesiones.</t>
  </si>
  <si>
    <t xml:space="preserve">En el tercer trimestre del año se han realizado 26 sesiones de los Consejos Locales de Seguridad para las Mujeres, en los cuales se han abordado las siguientes temáticas: a. Revisión de cifras sobre violencias contra las mujeres por sector (Salud, Seguridad, SDIS); b. Socialización de la Ruta de atención a mujeres víctimas de violencias y en riesgo de feminicidio (Covid 19); c. Socialización del  Sistema Articulado de Alertas Tempranas -SAAT y los lineamientos para su funcionamiento en cada una de las localidades, inicialmente en el Comité Local de Seguimiento a casos de violencia intrafamiliar y violencia sexual y posteriormente en las Mesas Técnicas de Seguridad para las Mujeres; d. Avances en la formulación del Plan Local de Seguridad para las Mujeres en el marco de las tres líneas de acción establecidas (espacio público, espacio privado y prevención del feminicidio); e. Resultados de la implementación de la estrategia de incidencia en los Encuentros Ciudadanos y Presupuestos Participativos en el marco del concepto de gasto: prevención del feminicidio y la violencia contra la mujer; y f. Seguimiento a los compromisos pactados en la sesión anterior. Este ejercicio se realizó con el acompañamiento del equipo a las Alcaldías Locales y el desarrollo de la Secretaría Técnica a cargo de la Secretaría Distrital de la Mujer a través de: i. Actualización de directorios locales, ii. Gestión del espacio para la realización de las sesiones con las Alcaldías Locales, iii. Apoyo a la convocatoria del Consejo, iv. Revisión y propuesta de la agenda de la sesión, y v. Proyección y envío del acta de la sesión a miembros del Consejo.  </t>
  </si>
  <si>
    <t>Identificar por localidad acciones y necesidades para la formulación de los Planes Locales de Seguridad para las Mujeres.</t>
  </si>
  <si>
    <r>
      <t xml:space="preserve"> Planes Locales de Seguridad para las Mujeres</t>
    </r>
    <r>
      <rPr>
        <b/>
        <sz val="10"/>
        <rFont val="Times New Roman"/>
        <family val="1"/>
      </rPr>
      <t xml:space="preserve"> </t>
    </r>
    <r>
      <rPr>
        <sz val="10"/>
        <rFont val="Times New Roman"/>
        <family val="1"/>
      </rPr>
      <t xml:space="preserve">por localdidad formulados y en ejecución </t>
    </r>
  </si>
  <si>
    <t xml:space="preserve">
(No. de acciones  y necesidades implementadas  / No. de acciones  y necesidades programadas ) *100</t>
  </si>
  <si>
    <t>En el tercer trimestre del año se logró la formulación y consolidación de 20 Planes Locales de Seguridad para las Mujeres, a partir de ejercicios de concertación con sectores en lo local como: Gobierno y Alcaldía Local, Seguridad, Salud, SDIS, Hábitat, Educación, Cultura y Policía. Las acciones concertadas se enmarcan en las líneas de acción planteadas para el abordaje de las violencias contra las mujeres en el espacio público, privado y prevención del feminicidio y contienen estrategias como: a. Identificar, georreferenciar y priorizar lugares de ocurrencia de hechos de violencia y percepciones de inseguridad para las mujeres; b. Intervenir y recuperar físicamente los lugares identificados y priorizados y desarrollar eventos de reapropiación física y social; c. Desarrollar estrategias de comunicación para la prevención de las violencias contra las mujeres en el espacio público; d. Fortalecer las capacidades de servidores y servidoras de las entidades locales con competencias en la garantía del derecho de las mujeres a una vida libre de violencias; e. Diseñar e implementar procesos que contribuyan a la consolidación de redes comunitarias que realicen acciones orientadas a la exigibilidad del derecho de las mujeres a una vida libre de violencia, y f. Implementar y fortalecer el Sistema Articulado de Alertas Tempranas -SAAT en marco de los Consejos Locales de Seguridad para las Mujeres y mesas técnicas de seguridad para las mujeres.</t>
  </si>
  <si>
    <t xml:space="preserve">Adriana Martínez Mesa /Contratista </t>
  </si>
  <si>
    <t xml:space="preserve"> Alexandra Quintero Benavides  / Directora de Eliminación de Violencias contra las Mujeres y Acceso a la Justicia </t>
  </si>
  <si>
    <t xml:space="preserve">Lisa Cristina Gómez Camargo / Subsecretaria de Fortalecimiento de Capacidades y Oportunidades </t>
  </si>
  <si>
    <t>ATENCIÓN SOCIO JURÍDICA A MUJERES DEL DISTRITO</t>
  </si>
  <si>
    <t>SUBSECRETARIA DE FORTALECIMIENTO DE CAPACIDADES Y OPORTUNIDADES</t>
  </si>
  <si>
    <t>dd/mm/aa</t>
  </si>
  <si>
    <t>Desarrollar acciones de atención socio-jurídica para avanzar en el reconocimiento, garantía y restablecimiento de los derechos humanos de las mujeres en el Distrito Capital.</t>
  </si>
  <si>
    <t>OBJETIVO ESTRATÉGICO</t>
  </si>
  <si>
    <t>Contribuir con la prevención y atención de las violencias contra las mujeres en sus diferencias y diversidades en el Distrito Capital, en articulación con los demás sectores de la Administración distrital y las autoridades competentes.</t>
  </si>
  <si>
    <t>Contribuir a que el Sistema de información misional de la SDMujer se  consolide como la fuente de información oficial en la entidad, respecto a las actuaciones socio jurídicas relacionadas con los procesos judiciales y/o administrativos acompañados desde la Estrategia de Justicia de Genero-EJG-.</t>
  </si>
  <si>
    <t>Sistema de Información Misional institucionalizado como fuente oficial de información</t>
  </si>
  <si>
    <t>Realizar seguimiento mensual al reporte de las actuaciones socio jurídicas registradas en el sistema misional Si Misional -SDMJ</t>
  </si>
  <si>
    <t>Sandra Calderón</t>
  </si>
  <si>
    <t>NO APLICA</t>
  </si>
  <si>
    <t>Reportes de actuaciones en el Si Misional con seguimiento</t>
  </si>
  <si>
    <t>(Número de seguimientos  realizados/ Número de seguimientos programados)*100</t>
  </si>
  <si>
    <t>Seguimientos mensuales</t>
  </si>
  <si>
    <t>Solicitudes de ajuste a registros mensuales (Mesa Ayuda y/o correos)</t>
  </si>
  <si>
    <r>
      <t xml:space="preserve">Se realizó seguimiento mensual al registro de las atenciones en el SIMSIONAL, y se generaron las solicitudes de ajuste a la mesa de ayuda.
Con la información depurada en el sistema, se elaboraron los reportes mensuales de atenciones.
</t>
    </r>
    <r>
      <rPr>
        <b/>
        <sz val="10"/>
        <rFont val="Times New Roman"/>
        <family val="1"/>
      </rPr>
      <t xml:space="preserve">
Soportes:</t>
    </r>
    <r>
      <rPr>
        <sz val="10"/>
        <rFont val="Times New Roman"/>
        <family val="1"/>
      </rPr>
      <t xml:space="preserve"> 
Reporte atenciones Julio
Reporte atenciones Agosto
Reporte atenciones Septiembre</t>
    </r>
  </si>
  <si>
    <t>Asegurar que los casos en los cuales la SDMujer asume la representación judicial de las mujeres, son analizados y cumplen con los criterios establecidos normativamente</t>
  </si>
  <si>
    <t>Casos de representación asignados en comité</t>
  </si>
  <si>
    <t>Analizar los casos que se escalonan al Comité de Enlaces para decidir si se asume la representación jurídica</t>
  </si>
  <si>
    <t xml:space="preserve">
Nidia Olaya
Laura Diaz</t>
  </si>
  <si>
    <t>Casos analizados en comité de enlaces para representación jurídica</t>
  </si>
  <si>
    <t xml:space="preserve">(Número de casos analizados /Número de casos escalonados)*100 </t>
  </si>
  <si>
    <t>Casos analizados</t>
  </si>
  <si>
    <t>Reporte de Comité de enlaces SIMISIONAL</t>
  </si>
  <si>
    <r>
      <t xml:space="preserve">De acuerdo con el reporte del SIMISIONAL, en el trimestre se analizaron el 100% de los casos escalonados por las abogadas.
Se escalonaron 281 casos, distribuidos así: Julio 105; agosto 78 y septiembre 98 casos para analizar.
Una vez analizados los casos, se asignaron para representación 260 casos, distribuidos así:  Julio 96; agosto 64 y septiembre 88. Es de anotar que 10 casos analizados se asignaron para representación tanto en el proceso penal como en el administrativo.  Adicionalmente, en agosto se asignaron 12 casos para dar impulso procesal y acompañamiento pero no para ejercer la representación juridica.
En el trimestre se llevaron acabo 14 sesiones oridinarias por Teams, semanalmente; se analizaron 62 casos en sesiones extraordinarias, y 24 casos que requirieron que fueran analizados de manera virtual e indiviudal por los miembros del comite de enlaces.
</t>
    </r>
    <r>
      <rPr>
        <b/>
        <sz val="10"/>
        <rFont val="Times New Roman"/>
        <family val="1"/>
      </rPr>
      <t>Soportes</t>
    </r>
    <r>
      <rPr>
        <sz val="10"/>
        <rFont val="Times New Roman"/>
        <family val="1"/>
      </rPr>
      <t xml:space="preserve">
Relación casos comite</t>
    </r>
  </si>
  <si>
    <t>Participar en espacios de articulación intrainstitucinal  e interinstitucional, en el marco de Justicia de Género.</t>
  </si>
  <si>
    <t>Participación en espacios de articulación intrainstitucional e  interinstitucional</t>
  </si>
  <si>
    <t>Participar en espacios de articulación(comité de justicia de género, reuniones con Fiscalia, Sec de Seguridad, Uni. Nacional y otros) desarrollados</t>
  </si>
  <si>
    <t>Lisa Gómez
Nidia Olaya</t>
  </si>
  <si>
    <t>Comité de espacios de articulación con participación de la SDMJ en marco de la EJG</t>
  </si>
  <si>
    <t xml:space="preserve">(Número de comites de espacios de articulación en los que se participa /Número de comites de espacios de articulación programados)*100
</t>
  </si>
  <si>
    <t xml:space="preserve">Cómites de articulación. </t>
  </si>
  <si>
    <t>Actas de comité</t>
  </si>
  <si>
    <r>
      <t xml:space="preserve">El 13 de agosto se realizó sesión de Comité de Justicia de Género; donde se abordaron los siguientes temas:
• Reporte de atenciones sociojurídica en el SIMISIONAL. 
•  Metodología para el estudio de las iniciativas de normativas.
• Directorio Estrategia de Justicia de Género. 
Los avances respecto a estas actividades se presentarán en sesión del comité de noviembre.
</t>
    </r>
    <r>
      <rPr>
        <b/>
        <sz val="10"/>
        <rFont val="Times New Roman"/>
        <family val="1"/>
      </rPr>
      <t>Soporte:</t>
    </r>
    <r>
      <rPr>
        <sz val="10"/>
        <rFont val="Times New Roman"/>
        <family val="1"/>
      </rPr>
      <t xml:space="preserve">
Presentación reunión
Acta reunion equipo - seguimiento compromisos
Acta reunión metodologia iniciativas normativas - Flujo de actividades
</t>
    </r>
  </si>
  <si>
    <t>Divulgar logros de la Estrategia Justicia de Género- SDMujer</t>
  </si>
  <si>
    <t>Boletines divulagados</t>
  </si>
  <si>
    <t>Elaborar y divulgar boletines de logros de la Estrategia Justicia de Género- SDMujer</t>
  </si>
  <si>
    <t>Nidia Olaya
Laura Diaz</t>
  </si>
  <si>
    <t>Boletines de información con la EJG elaborados y divulagados</t>
  </si>
  <si>
    <t>(No. de boletines elaborados y divulgados/Número de boletines programados)*100</t>
  </si>
  <si>
    <t>Boletines</t>
  </si>
  <si>
    <t>Publicación Pagina Web</t>
  </si>
  <si>
    <r>
      <t xml:space="preserve">Durante el año se han elaborado 3 Boletinas:
1. La justicia de género en el Distrito Capital
2.  Sentencia emblematica
3. Argumentos desde la perspectiva de género para proteger y garantizar los derechos de las víctimas en el litigio de género. 
Esta última elaborada en el tercer trimestre contiene actualizaciones frente al delito de VIF y desarrollos jurisprudenciales en materia de violencia de género. Fue Socializada con equipo de familia de la Estrategia de Justicia de Género.
</t>
    </r>
    <r>
      <rPr>
        <b/>
        <sz val="10"/>
        <rFont val="Times New Roman"/>
        <family val="1"/>
      </rPr>
      <t>Soportes</t>
    </r>
    <r>
      <rPr>
        <sz val="10"/>
        <rFont val="Times New Roman"/>
        <family val="1"/>
      </rPr>
      <t xml:space="preserve">
Boletina
Acta de socialización
</t>
    </r>
  </si>
  <si>
    <t xml:space="preserve">Realizar sensibilizaciones en género, justicia y derecho en los espacios concertados. </t>
  </si>
  <si>
    <t xml:space="preserve">Sensibilizaciones realizadas en género, justicia y derecho en los espacios concertados. </t>
  </si>
  <si>
    <t xml:space="preserve">Preparar y desarrollar sensibilizaciones en temas de género, justicia y derecho  en los escenarios concertados  </t>
  </si>
  <si>
    <t>Ruth Lora</t>
  </si>
  <si>
    <t>Sensibilizaciones de género, justicia y derecho elaboradas</t>
  </si>
  <si>
    <t xml:space="preserve">(Número de sensibilizaciones realizadas / Número de sensibilizaciones programadas) * 100
</t>
  </si>
  <si>
    <t>Sensibilizaciones</t>
  </si>
  <si>
    <t>Agenda sensibilizaciones
Lista de asistencia</t>
  </si>
  <si>
    <r>
      <t xml:space="preserve">En el tercer trimestre se realizarón los siguientes talleres virtuales:
El 23 de julio de 9: am a 12 md se realizó con el DASC el taller de acoso laboral y acoso sexual por la aplicación de meet.google.com/vgv-gynh-iqa a 36 las funcionarios/as del Distrito.
El 20 de agosto de 9:a.a a 12m se realizó con el DASC el taller de acoso laboral y acoso sexual por  Plataforma Webex a 33 funcionarios del Distrito.
El 21 de agosto por la plataforma meet, se realizó con el DASC el taller de acoso laboral  y acoso sexual, con participación de 110 funcionarios de Instituto para la Protección de la Niñez y la
Juventud - IDIPRON.
El 17 de septiembre  de 9:a.a a 11am se realizó con el DASC el taller de acoso laboral y acoso sexual por  Plataforma Webex a 15 funcionarios del Distrito.
</t>
    </r>
    <r>
      <rPr>
        <b/>
        <sz val="10"/>
        <rFont val="Times New Roman"/>
        <family val="1"/>
      </rPr>
      <t>Soporte:</t>
    </r>
    <r>
      <rPr>
        <sz val="10"/>
        <rFont val="Times New Roman"/>
        <family val="1"/>
      </rPr>
      <t xml:space="preserve">
4 Listas de asistencia Taller de acoso laboral.
</t>
    </r>
  </si>
  <si>
    <t xml:space="preserve">Validar y remitir insumos para la modificación de la Resolución 428 de 2017, </t>
  </si>
  <si>
    <t xml:space="preserve">Resolución que modifica la Resolución 428 de 2017 </t>
  </si>
  <si>
    <t>Convocar mesas de trabajo para validar lineamientos y contenido de la propuesta de modificación de la Resolución 428 de 2017</t>
  </si>
  <si>
    <t>Comité de enlaces</t>
  </si>
  <si>
    <t>Proyecto de resolución 428 de 2017 modificada</t>
  </si>
  <si>
    <t>100% de la formulación del proyecto de resolución 428 de 2017 modificado para validación.</t>
  </si>
  <si>
    <t xml:space="preserve">Insumos </t>
  </si>
  <si>
    <t>Proyecto de resolución 428 de 2017</t>
  </si>
  <si>
    <r>
      <t xml:space="preserve">Producto de las mesas de trabajo y la articulación de los equipos, se cuenta con el texto modificatorio de la Resolución 428/17 aprobado por la OAJ y con visto bueno de la SFCYO y de la OAJ, pendiente de firma de la Secretaria y publicación en página web de la entidad para comentarios de la ciudadanía.  
</t>
    </r>
    <r>
      <rPr>
        <b/>
        <sz val="10"/>
        <rFont val="Times New Roman"/>
        <family val="1"/>
      </rPr>
      <t>Soporte</t>
    </r>
    <r>
      <rPr>
        <sz val="10"/>
        <rFont val="Times New Roman"/>
        <family val="1"/>
      </rPr>
      <t>:
Proyeco de Resolución ESTRATEGIA DE JUSTICIA DE GÉNERO</t>
    </r>
  </si>
  <si>
    <t>Continuar con el plan de trabajo concertado con Oficina Asesora Juridica para concretar la actualizacion de la resolución.</t>
  </si>
  <si>
    <t>Sandra Liliana Calderón Castellanos</t>
  </si>
  <si>
    <t>Lisa Cristina Gómez Camargo</t>
  </si>
  <si>
    <t>Secretaría Distrital de la Mujer</t>
  </si>
  <si>
    <t>Direccionamiento Estratégico</t>
  </si>
  <si>
    <t>Versión: 04</t>
  </si>
  <si>
    <t>Formulación y Seguimiento Planes Operativos Por Proceso</t>
  </si>
  <si>
    <t>Fecha de Emisión: 6 de junio de 2017</t>
  </si>
  <si>
    <t>Gestión de Talento Humano</t>
  </si>
  <si>
    <t>Dirección de Talento Humano</t>
  </si>
  <si>
    <t>Subsecretaría de Gestión Corporativa</t>
  </si>
  <si>
    <t>julio - septiembre de 2020</t>
  </si>
  <si>
    <t xml:space="preserve"> Fomentar el desarrollo de las (os) servidoras (es) públicas (os) de la Entidad, que les permita apoyar la gestión de los procesos en los cuales poseen injerencia, tramitando las situaciones administrativas generadas, promoviendo permanentemente la seguridad e integridad de las (os) servidoras (es) al interior de la Secretaria Distrital de la Mujer en el desarrollo de sus funciones, generando espacios para el desarrollo de competencias laborales y un adecuado clima organizacional aunando al bienestar de las (os) servidoras (es).</t>
  </si>
  <si>
    <t xml:space="preserve">Fortalecimiento de procesos mediante la apropiación y articulación de actividades y herramientas técnicas para una gestión eficiente, colaborativa y transparente, que permitan la ejecución y evaluación de la misión institucional. </t>
  </si>
  <si>
    <t>Desarrollar el Plan de Bienestar Social, estímulos e incentivos para
motivar el desempeño y el compromiso de las servidoras y servidores, y contribuir al mejoramiento del clima
laboral en la Entidad.</t>
  </si>
  <si>
    <t xml:space="preserve">Propiciar  un clima laboral que  permita el mejoramiento de  calidad de vida de las servidoras y servidores y sus familias </t>
  </si>
  <si>
    <t>Formular y adoptar el plan de Bienestar Social e Incentivos de la Entidad a partir de diagnóstico obtenido de encuestas aplicadas a los servidores y servidoras de la Secretaría Distrital de la Mujer.</t>
  </si>
  <si>
    <t>Plan de Bienestar e Incentivos Institucionales</t>
  </si>
  <si>
    <t xml:space="preserve">
Porcentaje de avance en la construcción del documento del Plan de Bienestar Social e Incentivos </t>
  </si>
  <si>
    <t xml:space="preserve">
(No. De acciones efectuadas /No. De acciones requeridas)*100</t>
  </si>
  <si>
    <t>Documento Plan de Bienestar Social e Incentivos, formulado y adoptado.</t>
  </si>
  <si>
    <t xml:space="preserve">Resolución que adopta el Plan de Bienestar Social e Incentivos </t>
  </si>
  <si>
    <r>
      <rPr>
        <b/>
        <sz val="10"/>
        <color rgb="FF000000"/>
        <rFont val="Times New Roman"/>
        <family val="1"/>
      </rPr>
      <t>TERCER TRIMESTRE</t>
    </r>
    <r>
      <rPr>
        <sz val="10"/>
        <color rgb="FF000000"/>
        <rFont val="Times New Roman"/>
        <family val="1"/>
      </rPr>
      <t>:En el primer trimestre se llevó a cabo el cumplimiento de esta actividad.</t>
    </r>
  </si>
  <si>
    <t>Ejecución de por lo menos el 90% de las actividades previstas en el Plan de Bienestar Social, estimulos e incentivos</t>
  </si>
  <si>
    <t>Porcentaje de ejecución de las actividades previstas  en el Plan de Bienestar Social, estimulos e incentivos</t>
  </si>
  <si>
    <t>(Número  de actividades del Plan de Bienestar ejecutadas / Número de actividades del Plan de Bienestar programadas)*100</t>
  </si>
  <si>
    <t>Actividades definidas en el Plan de Bienestar e Incentivos, ejecutadas.</t>
  </si>
  <si>
    <t>Actas,  registros de:  asistencia, de cumplimiento, fotograficos, videos, comunicaciones internas y externas, de las actividades desarrolladas</t>
  </si>
  <si>
    <r>
      <t xml:space="preserve">
</t>
    </r>
    <r>
      <rPr>
        <b/>
        <sz val="10"/>
        <color rgb="FF000000"/>
        <rFont val="Times New Roman"/>
        <family val="1"/>
      </rPr>
      <t>TERCER TRIMESTRE:</t>
    </r>
    <r>
      <rPr>
        <sz val="10"/>
        <color rgb="FF000000"/>
        <rFont val="Times New Roman"/>
        <family val="1"/>
      </rPr>
      <t xml:space="preserve"> La Dirección de Talento Humano de conformidad con las actividades programas en el Plan de Bienestar Social, Estímulos e Incentivos, realizó las siguientes actividades en el tercer trimestre, así:
1. TALLERES DE COACHING – HACIENDOME CARGO DEL CAMBIO: se realizaron dos talleres con la asistencia de 40 servidoras y servidores de la planta permanente y temporal.
2. TALLER DE PROYECTO DE VIDA: se realizaron 2 talleres de proyecto de vida con la asistencia de 14 personas.
3. TALLER DE MANEJO DEL DUELO: para el corte de este informe se ha realizado 1 taller de manejo del duelo con la asistencia de 12 servidoras y servidores de la entidad. 
4. GIMNASIA LABORAL: se realizaron 8 clases virtuales de rumba aeróbica, danza terapias, aeróbicos y estiramiento, con una asistencia promedio de 12 servidoras.
5. ATENCIÓN PSICOLÓGICA: En el marco de las actividades de la semana de la salud se inició la implementación del servicio de primeros auxilios psicológicos, con la atención de una colaboradora.
6. DIA DE LA FAMILIA: se realizó la entrega de los kits de alimentos a cada servidora y servidor con su familia y se realizó la actividad virtual de cocinando juntos el 29 de agosto de 2020.
7. AUTOCUIDADO (CUMPLEAÑOS): Se enviaron las tarjetas personalizadas de cumpleaños para las servidoras los servidores públicos de la entidad, y se enviaron el detalle a las servidoras y servidores que cumplieron en el año hasta el mes de septiembre de 2020.
9. RECONOCIMIENTO DE LA CREACIÓN DE LA SECRETARIA DISTRITAL DE LA MUJER: a través de la Boletina y con apoyo del equipo de comunicaciones se realizó la pieza de reconocimiento para que todas y todos conozcamos la importancia de esta fecha para nosotros.
10. ACTIVIDAD DE INTERIORIZACIÓN DE VALORES: se socializo la campaña de valores a través de la boletina para el conocimiento de las servidoras y contratistas de la entidad. 
11. CELEBRACION DEL DIA DEL CONDUCTOR: se realizó reunión virtual con las 4 personas que cumplen esta función en la entidad con la Secretaria Distrital y con las directivas a las cuales ellos les prestan el servicio.
12. ACTIVIDADES CULTURALES: con el apoyo de la caja de compensación se participó en la actividad del SHOW DE LA FELICIDAD y con el Servicio Civil Distrital se participó en la actividad de LA SEMANA DE LA FELICIDAD.
13. FERIA DE SERVICIO: debido a la realidad virtual durante periodo se envió información acerca de subsidios económicos por la pandemia a través de la caja de compensación familiar compensar. 
14. EXPRESION EMOTIVA: Se envió tarjeta de condolencias por el fallecimiento de familiares de cuatro servidoras de la entidad.
15. HORARIO FLEXIBLE: siguen en pie los horarios flexibles iniciados en el periodo del año.
16. TRABAJO EN CASA: el cual ha sido apoyado desde la Dirección de Talento Humano con información que les facilite el bienestar en esta nueva modalidad. 
17. CELEBRACION DEL DIA DE PROFESIONALES.  Se envió correo de felicitación por el día de la Economista y de la Ingeniería.
</t>
    </r>
  </si>
  <si>
    <t xml:space="preserve">Teniendo en cuenta la crisis por la que está pasando el país. Algunas de la actividades programadas no se han podido llevar a cabo, como por ejemplo, la utilización de la sala amiga se iniciaran en el momento de volver al trabajo presencial.
La actividad de CAFE CON LA SUBSECRETARIA: se realizó en el trimestre anterior y se reiniciara esta actividad en el cuarto trimestre con el personal que entrara a la entidad producto del concurso de méritos de la CNSC y el TALLER DE PREPENSIONADOS: se realizó en el mes de junio.
La entrega del INCENTIVO A MEJOR SERVIDOR se realizará en el mes de octubre en el marco de la celebración del día del servidor público distrital. 
EL TALLER DE TÉCNICAS DE HOJAS DE VIDA Y DE SALUD FINANCIERA están programadas para el mes de octubre de 2020 y  La FERIA FINANCIERA se realizará en el 4to trimestre del año.
</t>
  </si>
  <si>
    <t>Se llevarán a cabo las actividades pendientes en el último trimestre de la presente vigencia.</t>
  </si>
  <si>
    <t>Realizar evaluación al Plan de Bienestar Social.</t>
  </si>
  <si>
    <t>Porcentaje de avance en el informe del Plan de Bienestar Social</t>
  </si>
  <si>
    <t>(No. De acciones efectuadas /No. De acciones requeridas)*100</t>
  </si>
  <si>
    <t>Informe de resultados de la ejecución del Plan de Bienestar.</t>
  </si>
  <si>
    <r>
      <rPr>
        <b/>
        <sz val="10"/>
        <color rgb="FF000000"/>
        <rFont val="Times New Roman"/>
        <family val="1"/>
      </rPr>
      <t>TERCER TRIMESTRE:</t>
    </r>
    <r>
      <rPr>
        <sz val="10"/>
        <color rgb="FF000000"/>
        <rFont val="Times New Roman"/>
        <family val="1"/>
      </rPr>
      <t xml:space="preserve"> Esta actividad esta programada para el último trimestre.</t>
    </r>
  </si>
  <si>
    <t xml:space="preserve">Desarrollar el Sistema de Gestión de la Seguridad y Salud en el Trabajo,  de acuerdo con el Decreto Nacional 1072 de 2015. </t>
  </si>
  <si>
    <t>Garantizar condiciones de trabajo seguras y saludables en el desarrollo de las diferentes actividades de la SECRETARÍA DISTRITAL DE LA MUJER, a través de la promoción de la salud y de la identificación, evaluación y control de los riesgos ocupacionales, con el fin de evitar la presentación de accidentes de trabajo y de enfermedades laborales y otras situaciones que afecten la calidad de vida de los trabajadores.</t>
  </si>
  <si>
    <t xml:space="preserve"> Formulación del plan anual de trabajo (cronograma) de Seguridad y Salud en el Trabajo de acuerdo con el Decreto 1072 de 2015.</t>
  </si>
  <si>
    <t>Plan de Trabajo Anual en Seguridad y Salud en el Trabajo</t>
  </si>
  <si>
    <t>Porcentaje de avance en la construcción del documento del Plan anual de Trabajo (cronograma) de Seguridad y Salud en el Trabajo, formulado.</t>
  </si>
  <si>
    <t>Efectividad</t>
  </si>
  <si>
    <t>Plan de Trabajo de Seguridad y Salud en el Trabajo.</t>
  </si>
  <si>
    <t>Plan anual  de Trabajo (cronograma) de Seguridad y Salud en el Trabajo.</t>
  </si>
  <si>
    <r>
      <rPr>
        <b/>
        <sz val="10"/>
        <color rgb="FF000000"/>
        <rFont val="Times New Roman"/>
        <family val="1"/>
      </rPr>
      <t>TERCER TRIMESTRE</t>
    </r>
    <r>
      <rPr>
        <sz val="10"/>
        <color rgb="FF000000"/>
        <rFont val="Times New Roman"/>
        <family val="1"/>
      </rPr>
      <t>: En el primer trimestre se llevó a cabo el cumplimiento de esta actividad.</t>
    </r>
  </si>
  <si>
    <t>Ejecución por lo menos  del 90% de las actividades del Plan Anual de Trabajo de Seguridad y Salud en el Trabajo de la Secretaría Distrital Mujer, vigencia 2020.</t>
  </si>
  <si>
    <t>Porcentaje de actividades descritas en el  Plan Anual de Trabajo de Seguridad y Salud en el Trabajo, ejecutadas.</t>
  </si>
  <si>
    <t>(Número de actividades del Plan de Seguridad y Salud en el Trabajo ejecutadas / Número de actividades del Plan de Seguridad y Salud en el Trabajo programadas)*100</t>
  </si>
  <si>
    <t>Actividades descritas en el plan anual de trabajo, ejecutadas.</t>
  </si>
  <si>
    <t>Plan anual de Trabajo
Actas o registros de asistencia, o registros fotográficos o videos, o documentos o correos de las actividades desarrolladas.</t>
  </si>
  <si>
    <r>
      <rPr>
        <b/>
        <sz val="10"/>
        <color rgb="FF000000"/>
        <rFont val="Times New Roman"/>
        <family val="1"/>
      </rPr>
      <t>TERCER TRIMESTRE:</t>
    </r>
    <r>
      <rPr>
        <sz val="10"/>
        <color rgb="FF000000"/>
        <rFont val="Times New Roman"/>
        <family val="1"/>
      </rPr>
      <t xml:space="preserve"> Las actividades desarrolladas durante el tercer trimestre fueron:
1. Se realizaron las afiliaciones a la ARL a través del aplicativo de la ARL Positiva, de las personas que se vincularon nuevas a la entidad, tanto de planta como de contrato, aproximadamente 317 afiliaciones.
2. Se socializó la Política, objetivos y documentación del SGSST a servidoras, servidores y contratistas de la entidad, en los espacios de inducción.
3. Se realizaron las sesiones del comité Paritario de Seguridad y Salud en el Trabajo. 31 de julio; 27 de agosto; 30 de septiembre.
4. Se realizó inspección a los puestos de trabajo y en general de las instalaciones de las diferentes sedes, en coordinación con la Dirección de Gestión Administrativa y Financiera, con el fin de realizar ajustes de distanciamiento social según el protocolo definido por la entidad y la normativa vigente, en el marco del Covid-19.
5. Se instalaron afiches de bioseguridad en las diferentes sedes en el marco del Covid-19
6. Se han realizado reuniones de retorno seguro para el equipo de abogadas de litigio en el marco del covid-19. Fechas 2 y 3 de septiembre, asistentes de la SDMujer, 4 personas.
7. Se realizaron las evaluaciones médicas ocupacionales de acuerdo con las necesidades, total 15 evaluaciones en el trimestre.
8. Se realizó seguimiento de las recomendaciones y condiciones de salud de servidoras y servidores de la entidad, específicamente a: Bertha Liliana Martínez, Lisdey Valerien Salazar, Linda Sofia Baquero; Lorena Muñoz, María Fernanda Perdomo, Doris Ubaque, Lizeth Lorena Bolívar, Flor Marina Cabrera, Claudia Patricia López, María Consuelo Carrión; Girlesa Santos, Diana Linda Bueno, Joyce Katherine Lara Fierro, Mary Juduth Gómez Chico, Catalina Puerta.
9. Se desarrollaron actividades del Programa de Vigilancia Epidemiológica para la Prevención de Desordenes Musculo esqueléticos, a través actividades como: talleres con la ARL Positiva en temas de pausas activas, desorden músculo esquelético; taller de higiene postural para las SDMujer: fecha 29 de septiembre asistentes 26 personas.
10.En el marco del Programa de Vigilancia Epidemiológica para la Prevención del Riesgo Cardiovascular se han desarrollado actividades como: Taller con la ARL Positiva de estilo de vida saludable: nutrición, jornadas de Autocuidado, fortalecimiento lumbar - muévete y contágiate de prevención fechas: julio: 1,2,6,89,10,13,14,15,22,24,27 Asistentes 11 personas.
11.Cardio quema grasa muévete y contágiate de prevención, fechas: 3,4,5,10,11,12,14,18, 20,21,24,26, 27, 28 de agosto de 2020. Asistentes 20 personas; 4-09-2020, asistente 1 persona.
12. Jornada de gimnasia física durante el mes de septiembre los martes y jueves, con el apoyo de Compensar. Promedio de asistentes en cada sesión 12 personas.
13. Taller nutrición cardiovascular - corazón saludable - vida feliz, fecha27-07-2020, asistente 1 persona.
14. Se han desarrollado actividades del Programa de Prevención del Riesgo Psicosocial para las servidoras, servidores y contratistas, han asistido a las acciones pedagógicas virtuales de la ARL, relacionadas con el tema: Recomendaciones prácticas en Gestión de prevención del Burnout 15 y 17 /07/2020 asistentes 3 personas; Taller: CONEXIÓN INTERNACIONAL - DEL SHOCK A LA ACCION - ¿CÓMO CONVERTIR LA ADVERSIDAD EN UNA GRAN OPORTUNIDAD? 3/07/2020 asistente 1 persona. Taller 10 recomendaciones de seguridad y salud en el trabajo – combustible humano para la vida - salud mental y actitud positiva recomendaciones prácticas en gestión de primeros auxilios psicológicos, fecha 14/07/2020, asistente 1 persona.
15. Escuela de habilidades mentales - un espacio positivo para cree-ser - sesión 11 - ¿cómo construir relaciones efectivas? fecha 13/08 y 2/09/2020, asistente 1 personas.
16. Cuentos para la vida - ¡me río y me cuido, yo soy positivo! - convivencia saludable, amor, familia y trabajo en casa, fecha 28/08/2020, asistente 1 persona.
17. Taller sana elaboración del duelo, fecha 25/09/2020, asistentes 15 personas.
19. recomendaciones prácticas en gestión de la turnicidad, sueño y fatiga ante la seguridad y salud en el trabajo, fecha 13/07/2020,1 persona.
20.Se ha brindado apoyo psicológico a una contratista en el marco del Covid-19 en el mes de septiembre.
21. Taller: seguridad y salud en el trabajo – combustible humano para la vida - salud mental y actitud positiva, fecha 22/07/2020, 1 persona
22. Actividades de autocuidado: talleres - alimentación saludable: sesión 3: ensalada cesar, fecha 19/08/2020, asistente 1 persona.
¿colon irritable?, ¿digestión inadecuada? relación con los estados emocionales de los trabajadores. Fecha 14/09/2020, asistente 1 persona.
Acciones de prevención ante los trastornos alimenticios: anorexia y bulimia- muévete y contágiate de prevención, fecha 7/09/2020, asistente 1 persona
23. Se han registrado los ausentismos que se han presenten en la entidad durante el trimestre. Se genera el reporte de los ausentismos presentados en el trimestre.
24. Se ha realizado la inducción en Seguridad y Salud en el Trabajo a servidoras y contratistas de la entidad; Fechas: 14 de julio, 3 y 31 de agosto, 22 de septiembre 2020. Número de personas que asistió fue de 7. 
24. Se realizó la actualización de las Matrices de peligro, del análisis de vulnerabilidad, de los planes de emergencia de las diferentes sedes de la entidad, durante el mes de septiembre, con el apoyo de la ARL Positiva.
25. Actualización del módulo de alertas tempranas del Servicio Civil Distrital durante el mes de septiembre. (En el período de julio a septiembre este fue el reporte: XX casos sospechosos.  XX casos confirmados. XX casos recuperados en casa).
26. Se han realizado reuniones con el Edificio elemento en el tema de emergencias en el mes de septiembre, asistentes de la SDMujer 4 personas.
27. Se socializó información de medidas de bioseguridad al salir de casa en el marco del covid-19, a través de boletina del 17/07/2020 a toda la entidad.
30. Se realizó reunión con el INCI para plantear y aclarar acciones para los puestos de trabajo de las personas con discapacidad, fecha 1 de septiembre, asistentes SDMujer 3 personas.
CAPACITACIONES:
1. Se impartió capacitación al Copasst en el tema de funciones y responsabilidades, fecha 27 de agosto, asistentes: 5 personas.
2. Conversatorio virtual 4 gestión de la salud, seguridad y covid-19 desde una perspectiva legal, fecha: 22/07/2020, asistentes 1 persona. 
3. Soluciones virtuales positiva - herramientas para la atención de siniestros, fecha 22/07/2020, asistente 1 persona.
4. Técnicas de entrevista efectiva para la investigación de accidentes laborales, fecha 8/09/2020, asistente 1 persona.
5. Taller Actualización Legal en SST Gestión que salva vidas en tiempos de pandemia Fecha: 7/07/2020 asistente 1 persona.
6. Taller: quinta máster class - presencia personal memorable - superar el temor escénico y lograr destacarse, fecha: 8/07/2020 Asistente: 1 persona.
7. Taller: 10 recomendaciones prácticas para trabajadores - medidas de prevención y protección para preservar la salud ante el covid19, fecha 17/07/2020, asistente 1 persona.
8. Acciones de prevención para el cuidado de la salud en el momento de recibir domicilios, fecha 4/09/2020, asistentes 1 persona.
9. Capacitación plan estratégico de seguridad vial, fecha 1/09/2020, asistente 1 persona
10. Laboratorio educativo - gestión en la implementación del teletrabajo - módulo 5. ¿qué se debe evaluar en una organización antes de implementar el teletrabajo? fecha 25/08/2020 asistente 1 persona.
11. Cuarto seminario: fundamentos de epidemiologia básica aplicada en la gestión de la seguridad y salud en el trabajo, fecha: 7/07/2020, asistentes: 1 persona.
12. 2do panel del sector salud - experiencias internacionales en la gestión de la salud y seguridad en el trabajo en tiempos de pandemia, fecha 1/07/2020, asistentes 1 persona
13. Laboratorio educativo - gestión en la implementación del teletrabajo - módulo 1. ¿qué debemos saber para implementar el teletrabajo?, fecha 28/07/2020 Asistente 1 persona.
14. Marketing aplicado a la seguridad y salud en el trabajo, fecha 2/07/2020, asistente 1 persona
15. Matriz legal y actualización por estado de emergencia - sector administración pública, fecha 3/07/2020, asistente 1 persona
16. Se dio charla de Bioseguridad para el equipo de Guardas de Seguridad y Aseso y Cafetería el 30 de septiembre, asistentes 20 personas. 
17. Se realizó la entrega de elementos de protección personal a las servidoras y contratistas que realizan atención a ciudadanas. 
18. Se llevó a cabo el proceso de elección de las representantes a los comités de Convivencia Laboral y Seguridad y Salud en el Trabajo.
20. Se aplicó y analizó la encuesta sobre información autocuidado. 
21. Se adelantaron trámites y se compraron elementos de bioseguridad. (Gel Antibacterial, Alcohol, Guantes, tapabocas  y trajes anto fluido).
22. Se adelantaron trámites pre contractuales para la contratación de la realización de exámenes médicos ocupacionales.</t>
    </r>
  </si>
  <si>
    <r>
      <rPr>
        <sz val="10"/>
        <rFont val="Times New Roman"/>
        <family val="1"/>
      </rPr>
      <t>Las actividades descritas a continuación se desarrollaran en el último trimestre de la presente vigencia. Lo anterior, teniendo en cuenta la contingencia que estamos viviendo se priorizaron otras actividades que no se habían programado en su momento.
Capacitaciones en materia de riesgo público, prevención de caídas, capacitación en materia de protocolo de Acoso Laboral al Comité de Convivencia Laboral.</t>
    </r>
    <r>
      <rPr>
        <sz val="10"/>
        <color rgb="FFFF0000"/>
        <rFont val="Times New Roman"/>
        <family val="1"/>
      </rPr>
      <t xml:space="preserve">
</t>
    </r>
  </si>
  <si>
    <t xml:space="preserve">Actividades planteadas para el último trimestre de la presente vigencia. </t>
  </si>
  <si>
    <t xml:space="preserve"> Desarrollar un Plan Institucional de Formación y Capacitación, para contribuir al desarrollo de competencias de las y los servidores públicos de la Secretaría Distrital de la Mujer </t>
  </si>
  <si>
    <t>Fortalecer las capacidades y conocimientos de las servidoras y servidores públicos de la Secretaría Distrital de la Mujer  que contribuyan al mejoramiento de las competencias individuales y grupales.</t>
  </si>
  <si>
    <t>Formular y adoptar el Plan Institucional de Formación y Capacitación a partir de  dagnóstico de necesidades obtenido de encuestas aplicadas a las/os servidoras/es de la Secretaría Distrital de la Mujer.</t>
  </si>
  <si>
    <t>Plan Institucional de Formación y Capacitación</t>
  </si>
  <si>
    <t xml:space="preserve">Porcentaje de avance en la construcción del documento del Plan Institucional de Formación y Capacitación, formulado y adoptado.
</t>
  </si>
  <si>
    <t>Documento Plan Institucional de Formación y Capacitación, formulado y adoptado.</t>
  </si>
  <si>
    <t>Resolución que adopta el Plan Institucional de Formación y Capacitación</t>
  </si>
  <si>
    <r>
      <rPr>
        <b/>
        <sz val="10"/>
        <color rgb="FF000000"/>
        <rFont val="Times New Roman"/>
        <family val="1"/>
      </rPr>
      <t>TERCER TRIMESTRE:</t>
    </r>
    <r>
      <rPr>
        <sz val="10"/>
        <color rgb="FF000000"/>
        <rFont val="Times New Roman"/>
        <family val="1"/>
      </rPr>
      <t xml:space="preserve"> En el primer trimestre se llevó a cabo el cumplimiento de esta actividad.</t>
    </r>
  </si>
  <si>
    <t>Ejecutar por lo menos el 90% de  las actividades previstas en el Plan Institucional de Formación y Capacitación..</t>
  </si>
  <si>
    <t xml:space="preserve">Porcentaje de ejecución de las actividades previstas   en el Plan Institucional de Capacitación </t>
  </si>
  <si>
    <t>(No. de actividades de capacitación realizadas / No. actividades de capacitación programadas)*100</t>
  </si>
  <si>
    <t>Actividades definidas en el cronograma del Plan de Formación y Capacitación, ejecutadas.</t>
  </si>
  <si>
    <t>Registros de asistencia a las actividades de capacitación, Actas,  registros de:  asistencia, de cumplimiento, fotograficos, videos, comunicaciones internas y externas, de las actividades desarrolladas</t>
  </si>
  <si>
    <r>
      <rPr>
        <b/>
        <sz val="10"/>
        <color rgb="FF000000"/>
        <rFont val="Times New Roman"/>
        <family val="1"/>
      </rPr>
      <t>TERCER TRIMESTRE</t>
    </r>
    <r>
      <rPr>
        <sz val="10"/>
        <color rgb="FF000000"/>
        <rFont val="Times New Roman"/>
        <family val="1"/>
      </rPr>
      <t xml:space="preserve">: La Dirección de Talento Humano de conformidad con las actividades programas en el Plan de Capacitación, realizó las siguientes actividades en el tercer trimestre, así: 
1. DERECHOS HUMANOS DE LAS MUJERES: se realizó curso de 20 horas con la universidad nacional  en el mes de septiembre, con una asistencia de 70 servidoras.
2 RESOLUCION DE CONFLICTOS Y ESTRATEGIAS DE NEGOCIACION: se realizó curso de 20 horas con la Universidad Nacional en el mes de agosto, con 41 asistentes. 
3. LENGUAJE INCLUYENTE: El 25 de agosto, se realizó jornada interna con el apoyo de la Dirección de Derechos y Diseño de Políticas, con 50 participantes.
4. TRANSVERSALIZACIÓN: se realizó jornada interna con el apoyo de la Dirección de Derechos y Diseño de Políticas, con 99 participantes.
5. CONTRATACIÓN PUBLICA : se realizó el curso de Formación de Competencias en Supervisión de Contratos Estatales, con la asistencia de 5 servidoras de la entidad. 
6. COMUNICACIÓN ASERTIVA: se realizó curso de 20 horas con la universidad nacional  en el mes de agosto, con una asistencia de 60 servidoras.
7. LIDERAZGO TRANSFORMACIONAL: se realizó curso de 20 horas con la Universidad Nacional  en el mes de septiembre, con una asistencia de 62 servidoras.
8. INDUCCIÓN: Se realizó jornada de inducción para 3 Servidoras nuevas en la entidad.
Adicionalmente se realizaron los siguientes temas que se tenían programados para el 3 trimestre del año:
1. SISTEMA DISTRITAL DE CUIDADO: jornada de socialización del proyecto distrital con la asistencia de 150 personas. 
</t>
    </r>
  </si>
  <si>
    <t xml:space="preserve">Teniendo en cuenta la crisis por la que está pasando el país, las siguientes actividades se llevaran a cabo en el último trimestre de la presente vigencia. REINDUCCION ( ferias de servicios de la entidad).
</t>
  </si>
  <si>
    <t>Realizar evaluación al Plan Institucional de Formación y Capacitación.</t>
  </si>
  <si>
    <t>Plan Institucional de Formación y  Capacitación</t>
  </si>
  <si>
    <t>Porcentaje de avance del Informe de resultados de la ejecución del Plan de Formación y Capacitación.</t>
  </si>
  <si>
    <t>Informe de resultados de la ejecución del Plan de Formación y Capacitación.</t>
  </si>
  <si>
    <t>Formular el Plan estrategico de Talento Humano 2020</t>
  </si>
  <si>
    <t>Plan Estrategico de Talento Humano</t>
  </si>
  <si>
    <t>Formular el documento del Plan Estrategico de Talento Humano para la vigencia 2020</t>
  </si>
  <si>
    <t>Porcentaje de avance del documento Plan Estrategico de Talento Humano</t>
  </si>
  <si>
    <t>Documento Plan Estrategico de Talento Humano aprobado</t>
  </si>
  <si>
    <t xml:space="preserve">Resolución que adopta el Plan Estratégico de Talento Humano </t>
  </si>
  <si>
    <r>
      <rPr>
        <b/>
        <sz val="10"/>
        <color rgb="FF000000"/>
        <rFont val="Times New Roman"/>
        <family val="1"/>
      </rPr>
      <t>TERCER TRIMESTRE:</t>
    </r>
    <r>
      <rPr>
        <sz val="10"/>
        <color rgb="FF000000"/>
        <rFont val="Times New Roman"/>
        <family val="1"/>
      </rPr>
      <t xml:space="preserve"> En el primer trimestre se llevó a cabo el cumplimiento de esta actividad.
</t>
    </r>
  </si>
  <si>
    <t xml:space="preserve">gestionar las acciones requeridas para dar cumplimiento a los resultados del concurso de meritos adelantado por la Comision Nacional del Servicio Civil para vincular segun la lista de elegibles remitida por dicha entidad </t>
  </si>
  <si>
    <t xml:space="preserve">avance requeridas por la comision nacional de servicio civil para adelantar el concurso de meritos </t>
  </si>
  <si>
    <t>Adelantar  las acciones requeridas para efectuar la vinculación de personal con ocasión del envio de listas de elegibles de la Comisiòn Nacional del Servicio civil, como resultado del concurso de méritos convocado.</t>
  </si>
  <si>
    <t>Plan de Previsión de Recursos Humanos</t>
  </si>
  <si>
    <t>Porcentaje de avance de actividades por vinculación a partir de las listas de elegibles remitidas por la CNSC</t>
  </si>
  <si>
    <t>Documento del Plan de vinculación de personal en la vigencia</t>
  </si>
  <si>
    <t>Informe de actividades por vinculación realizada</t>
  </si>
  <si>
    <r>
      <rPr>
        <b/>
        <sz val="10"/>
        <rFont val="Times New Roman"/>
        <family val="1"/>
      </rPr>
      <t>TERCER TRIMESTRE:</t>
    </r>
    <r>
      <rPr>
        <sz val="10"/>
        <color rgb="FF000000"/>
        <rFont val="Times New Roman"/>
        <family val="1"/>
      </rPr>
      <t xml:space="preserve"> Se publicaron en el mes de septiembre de 2020 por la Comisión Nacional del Servicio Civil el listado de resultados definitivos de las listas de elegibles, con ocasión de lo cual corresponde a la entidad y específicamente a la Comisión de Personal revisar el cumplimiento de requisitos para proceder a solicitar las exclusiones de aspirantes de las listas cuando a ello haya lugar.</t>
    </r>
  </si>
  <si>
    <t>Equipo de Trabajo dela Dirección Talento Humano</t>
  </si>
  <si>
    <t xml:space="preserve">                                                             Directora de Talento Humano</t>
  </si>
  <si>
    <t>Adriana Estupiñan Jaramillo/ Jefa Oficina Asesora de Planeación</t>
  </si>
  <si>
    <t xml:space="preserve"> </t>
  </si>
  <si>
    <t>Secretaría Distrtial de la Mujer</t>
  </si>
  <si>
    <t>Direcccionamiento Estratégico</t>
  </si>
  <si>
    <t>Formulación y Seguimiento Planes Operativos por Proceso</t>
  </si>
  <si>
    <t>GESTIÓN ADMINISTRATIVA</t>
  </si>
  <si>
    <t>DIRECCIÓN DE GESTIÓN ADMINISTRATIVA Y FINANCIERA</t>
  </si>
  <si>
    <t>Todas las dependencias dela Secretaría Distrital de la Mujer</t>
  </si>
  <si>
    <t>julio-septiembre de 2020</t>
  </si>
  <si>
    <t>Definir políticas y directrices que  permitan administrar, custodiar y conservar el patrimonio documental y los bienes , con el fin de disponer oportuna y adecuadamente la información y los recursos físicos de la Entidad.</t>
  </si>
  <si>
    <t xml:space="preserve">Implementación del Programa de Gestion Documental -PGD </t>
  </si>
  <si>
    <t>Implementación del SIGA en el 15% a 31 de Mayo de 2020 con el fin de cumplir la meta de Implementación del SIGA en un 80% para el cuatrienio 2016 - 2019</t>
  </si>
  <si>
    <r>
      <rPr>
        <b/>
        <sz val="10"/>
        <rFont val="Times New Roman"/>
        <family val="1"/>
      </rPr>
      <t>1</t>
    </r>
    <r>
      <rPr>
        <sz val="10"/>
        <rFont val="Times New Roman"/>
        <family val="1"/>
      </rPr>
      <t>. Intervención archivística de los archivos de gestión de la Secretaría.</t>
    </r>
  </si>
  <si>
    <t>Conformar el equipo de trabajo de auxiliares y técnicos para la intervención archivística</t>
  </si>
  <si>
    <t>Directora de Gestión Administrativa y Financiera
y Profesional  especializado responsable de gestión documental</t>
  </si>
  <si>
    <t>N.A</t>
  </si>
  <si>
    <t>Cumplimiento de cronograma de intervención</t>
  </si>
  <si>
    <t>(No. Número de actividades de intervención programadas / No. Número de actividades de intervención ejecutadas) * 100</t>
  </si>
  <si>
    <t>Actividades de intervención ejecutadas</t>
  </si>
  <si>
    <t>FUID</t>
  </si>
  <si>
    <t>Conformar el equipo de trabajo de auxiliares y técnicos para la intervención archivística, elaborar el Plan de trabajo para el desarrollo de actividades del proyecto y reportar los avances de intervención archivística mensual</t>
  </si>
  <si>
    <t>Dirección de Gestión Administrativa y Financiera</t>
  </si>
  <si>
    <t>Plan Institucional de Archivos - PINAR
Plan Anticorrupción y Atención a la Ciudadanía</t>
  </si>
  <si>
    <t>Actividades para la Intervención archIvistica</t>
  </si>
  <si>
    <t>(No. de metros lineales intevenidos/
No. de metros lineales existentes)*100</t>
  </si>
  <si>
    <t>Metro lineal intervenido</t>
  </si>
  <si>
    <t>Plan de Trabajo/ Inventarios documentales, hojas de control diligenciados y registros fotográficos</t>
  </si>
  <si>
    <r>
      <t xml:space="preserve">
</t>
    </r>
    <r>
      <rPr>
        <b/>
        <sz val="10"/>
        <rFont val="Times New Roman"/>
        <family val="1"/>
      </rPr>
      <t xml:space="preserve">TERCER TRIMESTRE: </t>
    </r>
    <r>
      <rPr>
        <sz val="10"/>
        <rFont val="Times New Roman"/>
        <family val="1"/>
      </rPr>
      <t>Para el período de julio a septiembre de 2020, se  conformó el plan de trabajo del equipo de gestión documental, con el fin de apoyar  la intervención archivística de la Entidad (Dirección de Contratación y Dirección de Talento Humano), para lo cual se realizó, inserción y foliación de 108 carpetas de las vigencias 2017 y 2019 y se apoyó la gestión de consulta de expedientes por parte de la a Contraloría. De Igual manera, se presentó propuesta para la transferencia de la documentación producida en las CIOM´S. Por otro lado, se realizó visita de seguimiento a las CIOM de los Mártires y Puente Aranda para realizar la verificación en campo del estado de la gestión documental por motivos de retiro del personal.</t>
    </r>
  </si>
  <si>
    <t>Plan de trabajo para el desarrollo de actividades del proyecto</t>
  </si>
  <si>
    <t>Reportar los avances de intervención archivística mensual de acuerdo con lo programado</t>
  </si>
  <si>
    <r>
      <rPr>
        <b/>
        <sz val="10"/>
        <rFont val="Times New Roman"/>
        <family val="1"/>
      </rPr>
      <t>2</t>
    </r>
    <r>
      <rPr>
        <sz val="10"/>
        <rFont val="Times New Roman"/>
        <family val="1"/>
      </rPr>
      <t>. Realizar  las actividades necesarias para la ejecución del Plan de conservación y Preservación Digital a Largo Plazo del 
Sistema Integrado de conservación SIC en su primera fase</t>
    </r>
  </si>
  <si>
    <t>Elaborar planes de trabajo para la implementación del Sistema Integrado de conservación SIC en su primera fase</t>
  </si>
  <si>
    <t>Implementación primera fase SIC</t>
  </si>
  <si>
    <t>(No.  de actividades  programadas / No. De actividades ejecutadas) * 100</t>
  </si>
  <si>
    <t>Actividades ejecutadas</t>
  </si>
  <si>
    <t>Cumplimiento del cronograma</t>
  </si>
  <si>
    <t>Desarrollar la  primera fase de implementación del Sistema Integrado de Conservación</t>
  </si>
  <si>
    <t>Actividades para la Estructuración del Plan de Preservación Digital a Largo Plaz</t>
  </si>
  <si>
    <t xml:space="preserve">
(No. de actividades realizadas/
No.  de actividades programadas para la estructuración y articulación)*100</t>
  </si>
  <si>
    <t>Un documento (Instrumento - Plan de Preservación Digital a Largo Plazo extructurado)</t>
  </si>
  <si>
    <t xml:space="preserve">Evidencias, mesas técnicas realizadas y Documento Plan de Preservación Digital a Largo Plazo  </t>
  </si>
  <si>
    <r>
      <t xml:space="preserve">
</t>
    </r>
    <r>
      <rPr>
        <b/>
        <sz val="10"/>
        <rFont val="Times New Roman"/>
        <family val="1"/>
      </rPr>
      <t xml:space="preserve">TERCER TRIMESTRE: </t>
    </r>
    <r>
      <rPr>
        <sz val="10"/>
        <rFont val="Times New Roman"/>
        <family val="1"/>
      </rPr>
      <t>Se contrató la profesional que llevará a cabo la implementación de la primera fase del SIC (Programa de Conservación Documental), de lo cual se adjunta el plan de trabajo - Se proyectó el anexo técnico para la contratación de la empresa que va a realizar el saneamiento ambiental de los espacios de archivo, como cumplimiento a la implementación del programa de saneamiento ambiental y documental del Sistema Integrado de Conservación. Así mismo, se formuló el documento con las propuestas para el realmacenamiento de los documentos que lo requieren, en cumplimiento del cronograma de Plan de Conservación del SIC, fase I.  De igual manera,  se realiza la modificación del Formato de activos de información, se incluye la columna “Formato(s) usado(s) para almacenar la información” con el fin de recolectar información que permita el diagnóstico de documentos electrónicos que se requiere preservar, teniendo en cuenta el cronograma de implementación fase I del Plan de Preservación digital a Largo Plazo.</t>
    </r>
  </si>
  <si>
    <t xml:space="preserve">Desarrollar las actividades  establecidas en el cronograma para la implementación de los programas  de conservación documental previstos en el Sistema integrado de conservación -SIC  en cumpliminto de la Meta de implementación del 15 % del SIGA a 31 de Mayo y dar continuidad a las actividades programadas en cumplimiento a los requerimientos  del Archivo de Bogotá y lineamientos correspondientes de las dimensiones 3 y 5 de MIPG,  para la vigencia 2020. </t>
  </si>
  <si>
    <t xml:space="preserve">Desarrollar las actividades establecidas en el cronograma para la implementación de los programas  de preservación digital a largo plazo previstos en el Sistema integrado de conservación -SIC  en cumpliminto de la Meta de implementación del 15 % del SIGA a 31 de Mayo y dar continuidad a las actividades programadas en cumplimiento a los requerimientos  del Archivo de Bogotá y lineamientos correspondientes de las dimensiones 3 y 5 de MIPG,  para la vigencia 2020. </t>
  </si>
  <si>
    <r>
      <rPr>
        <b/>
        <sz val="10"/>
        <rFont val="Times New Roman"/>
        <family val="1"/>
      </rPr>
      <t>3</t>
    </r>
    <r>
      <rPr>
        <sz val="10"/>
        <rFont val="Times New Roman"/>
        <family val="1"/>
      </rPr>
      <t xml:space="preserve">.Informe del estado de Implementación de los instrumentos archivisticos </t>
    </r>
  </si>
  <si>
    <t>Elaborar y desarrollar el cronograma de visitas para el seguimiento a la implementación de los instrumentos  archivisticos vigentes</t>
  </si>
  <si>
    <t>Implementación instrumentos archivisticos</t>
  </si>
  <si>
    <t>(No.  de actividades  programadas  / No. de actividades ejecutadas) * 100</t>
  </si>
  <si>
    <t>Actas de visitas</t>
  </si>
  <si>
    <t>Elaborar y desarrollar el cronograma de mesas de trabajo con las dependencias para verificar el estado  y avance de aplicación de los instrumentos, y entregar como resultado  el informe del estado de  implementación de los instrumentos</t>
  </si>
  <si>
    <t xml:space="preserve">Actividades para la Actualización de la Tabla de Retención Documental </t>
  </si>
  <si>
    <t>(No. de actividades realizadas/
No. de actividades programadas)*100</t>
  </si>
  <si>
    <t>Tabla de Retención Documental ajustada para valoración técnica del Archivo e Bogotá</t>
  </si>
  <si>
    <t>Evidencias mesas técnicas con las dependencias
 solicitud
TRD ajustada para aprobación  acompañamiento del Archivo de Bogotá para valoración técnica de la misma</t>
  </si>
  <si>
    <r>
      <t xml:space="preserve">
</t>
    </r>
    <r>
      <rPr>
        <b/>
        <sz val="10"/>
        <rFont val="Times New Roman"/>
        <family val="1"/>
      </rPr>
      <t xml:space="preserve">TERCER TRIMESTRE: </t>
    </r>
    <r>
      <rPr>
        <sz val="10"/>
        <rFont val="Times New Roman"/>
        <family val="1"/>
      </rPr>
      <t>Se realizó la  contratación de los profesionales que llevará a cabo la actualización e implementación de los instrumentos archivísticos de la Entidad según el cronograma presentado.  En cumplimiento a la actualización de la Tabla de Retención Documental (TRD) se realizaron mesas técnicas con las dependencias: 1) Despacho incluido comunicaciones 21 de septiembre, 2) Planeación 23 de septiembre, 3) Control Interno 25 de septiembre y 4) Jurídica 28 de septiembre. Por otro lado, Se atendió la visita de seguimiento por parte del Archivo de Bogotá, en  cumplimiento de la norma. Así mismo, se formuló el memorando a las directivas respecto al diligenciamiento y seguimiento del instrumento archivístico Formato de Inventario Documental - FUID.</t>
    </r>
  </si>
  <si>
    <t>&lt;&lt;&lt;&lt;&lt;&lt;&lt;&lt;&lt;&lt;&lt;&lt;&lt;&lt;&lt;</t>
  </si>
  <si>
    <t xml:space="preserve">Mesa de trabajo con las dependencias relacionadas con la implementación de los instrumentos </t>
  </si>
  <si>
    <t xml:space="preserve">Informe de estado de implementación de los instrumentos archivisticos </t>
  </si>
  <si>
    <r>
      <rPr>
        <b/>
        <sz val="10"/>
        <rFont val="Times New Roman"/>
        <family val="1"/>
      </rPr>
      <t>4</t>
    </r>
    <r>
      <rPr>
        <sz val="10"/>
        <rFont val="Times New Roman"/>
        <family val="1"/>
      </rPr>
      <t>. Actualización ORFEO</t>
    </r>
  </si>
  <si>
    <t>Realizar los desarrollos necesarios para la actualización del gestor documental ORFEO</t>
  </si>
  <si>
    <t>Actualización y soporte ORFEO</t>
  </si>
  <si>
    <t>(No. de requerimientos solicitados en mesa de ayuda/ No. De requerimientos atendidos) * 100</t>
  </si>
  <si>
    <t xml:space="preserve">Requerimientos atendidos en la mesa de ayuda. Se realizaron 11 videos de soporte a laimplementación de ORFEO. Se realiza reunión con Secretaría General para realizar las pruebas correspondientes a la armonización del gestor documental ORFEO y web service de la Secretaría General).
</t>
  </si>
  <si>
    <t>Reportes de Mesa de Ayuda y Plantillas de apoyo de ORFEO</t>
  </si>
  <si>
    <t>Informe de actualización y soportes de ORFEO</t>
  </si>
  <si>
    <t xml:space="preserve">Instrumentos publicados y socializados </t>
  </si>
  <si>
    <t>(No. de instrumentos publicados  y socializados /No. de instrumentos programados) *100</t>
  </si>
  <si>
    <t xml:space="preserve">Instrumentos Archivisticos </t>
  </si>
  <si>
    <t>Soporte de publicaciónpagina web e intranet
Medios de divulgación interna 
Evidencia de Reunion.</t>
  </si>
  <si>
    <r>
      <t xml:space="preserve"> </t>
    </r>
    <r>
      <rPr>
        <b/>
        <sz val="10"/>
        <rFont val="Times New Roman"/>
        <family val="1"/>
      </rPr>
      <t>TERCER TRIMESTRE.</t>
    </r>
    <r>
      <rPr>
        <sz val="10"/>
        <rFont val="Times New Roman"/>
        <family val="1"/>
      </rPr>
      <t>Para el periodo, se  realizó la contratación del equipo de gestión documental para llevar a cabo el  desarrollo del sistema de gestión documental  ORFEO y el apoyo en la administración y soporte del mismo. Por lo anterior, se adjuntan los soportes de la planeación de actividades para la nueva versión.</t>
    </r>
  </si>
  <si>
    <t>Capacitar, sensibilizar y brindar soporte a las usuarias(os) del  gestor documental ORFEO</t>
  </si>
  <si>
    <t xml:space="preserve">Mantener actualizado los Inventarios físicos de los bienes muebles de la Secretaría </t>
  </si>
  <si>
    <t>Toma física de inventarios de la Secretaría</t>
  </si>
  <si>
    <r>
      <rPr>
        <b/>
        <sz val="10"/>
        <rFont val="Times New Roman"/>
        <family val="1"/>
      </rPr>
      <t>5</t>
    </r>
    <r>
      <rPr>
        <sz val="10"/>
        <rFont val="Times New Roman"/>
        <family val="1"/>
      </rPr>
      <t>. Contar con información, confiable, fidedigna y oportuna del inventario de bienes muebles inmuebles de la Secretaría Distrital de la Mujer</t>
    </r>
  </si>
  <si>
    <t>Elaborar y desarrollar el cronograma de visitas a los espacios donde se encuentre en inventarios de la SDMUJER</t>
  </si>
  <si>
    <t>Directora de Gestión Administrativa y Financiera
y Profesional  responsable de almacen</t>
  </si>
  <si>
    <t>Actualización de inventarios</t>
  </si>
  <si>
    <t>(No. de actividades  programadas  / No. de actividades ejecutadas) * 100</t>
  </si>
  <si>
    <t xml:space="preserve">Herramienta de  inventarios </t>
  </si>
  <si>
    <t>Elaborar y desarrollar el cronograma de visitas a los espacios donde se encuentren inventarios de la SDMUJER, y realizar el reporte anual de la toma física de inventarios.</t>
  </si>
  <si>
    <t>Actividades para la Actualización del Inventario</t>
  </si>
  <si>
    <t>(No. Actividades realizadas/
No. Número de Actividades programadas)*100</t>
  </si>
  <si>
    <t>Inventario físico  de bienes muebles de la Secretaría</t>
  </si>
  <si>
    <t xml:space="preserve"> cronograma y reporte de la toma física de los bienes muebles de la Secretaría</t>
  </si>
  <si>
    <r>
      <t xml:space="preserve">
</t>
    </r>
    <r>
      <rPr>
        <b/>
        <sz val="10"/>
        <rFont val="Times New Roman"/>
        <family val="1"/>
      </rPr>
      <t xml:space="preserve">TERCER TRIMESTRE: </t>
    </r>
    <r>
      <rPr>
        <sz val="10"/>
        <rFont val="Times New Roman"/>
        <family val="1"/>
      </rPr>
      <t>Se realizó el control de los inventarios. Lo anterior, teniendo en cuenta que se prestaron equipos y/o implementos para trabajar desde casa, teniendo en cuenta la emergencia sanitaria que está viviendo el país por el COVID 19. Así mismo, se gestionaron y registraron los movimientos de inventario y se asignó inventario para trabajo de acuerdo con las directrices emitidas por la Dirección de Gestión Administrativa y Financiera.</t>
    </r>
  </si>
  <si>
    <t>Reporte anual de la toma física de inventarios</t>
  </si>
  <si>
    <t>Mantener actualizada la información de inventarios</t>
  </si>
  <si>
    <t>Fanny Yaneth Torres Mesa</t>
  </si>
  <si>
    <t>Liliana Patricia Hernández Hurtado</t>
  </si>
  <si>
    <t xml:space="preserve">Contratista </t>
  </si>
  <si>
    <t>Directora de Gestión Administrativa y Financiera</t>
  </si>
  <si>
    <t>Adriana Estupiñan Jaramillo/Jefa oficina Asesora de Planeación</t>
  </si>
  <si>
    <t>Direccionamiento estratégico</t>
  </si>
  <si>
    <t>GESTIÓN FINANCIERA</t>
  </si>
  <si>
    <t>Certificar y presentar en forma real y fidedigna los estados financieros y presupuestales de acuerdo a las funciones propias de la contabilidad y presupuesto de la Secretaria Distrital de la Mujer, para garantizar la optimización de los recursos financieros, la calidad, confiabillidad, razonabilidad y oportunidad de la información financiera de la Entidad</t>
  </si>
  <si>
    <t>Fortalecimiento de procesos mediante la apropiación y articulación de actividades administrativas y herramientas técnicas para una gestión eficiente, colaborativa y transparente, que permitan la ejecución y evaluación de la misión institucional</t>
  </si>
  <si>
    <t>Presentar y publicar los estados financieros de la Entidad, dando cumplimiento a la normatividad vigente.</t>
  </si>
  <si>
    <t>Cumplir con la entrega oportuna de los Estados financieros de la Entidad actualizados, veraces y acorde con la normatividad vigente.</t>
  </si>
  <si>
    <t>Generar de forma periódica en el sistema, la información requerida para generar los estados financieros de la Entidad.</t>
  </si>
  <si>
    <t>Directora de Gestión Administrativa y Financiera
y Profesional  especializado con funcion de contadora de la entidad</t>
  </si>
  <si>
    <t>Estados Financieros presentados y publicados.</t>
  </si>
  <si>
    <t>(No. de Estados Financieros presentados y publicados / No. de Estados Financieros requeridos) * 100</t>
  </si>
  <si>
    <t>Estados Financieros publicados.</t>
  </si>
  <si>
    <t>Estados Financieros presentados y publicados en la página web de la Entidad.</t>
  </si>
  <si>
    <r>
      <t xml:space="preserve">
</t>
    </r>
    <r>
      <rPr>
        <b/>
        <sz val="10"/>
        <rFont val="Times New Roman"/>
        <family val="1"/>
      </rPr>
      <t>TERCER TRIMESTRE</t>
    </r>
    <r>
      <rPr>
        <sz val="10"/>
        <rFont val="Times New Roman"/>
        <family val="1"/>
      </rPr>
      <t xml:space="preserve">: se reportó en la plataforma de la Secretaría Distrital de Hacienda, BOGOTA CONSOLIDA, la información del mes de junio de 2020 junto con los anexos en pdf, word y excel. De conformidad con los plazos establecidos para el reporte de información dados en la Resolución No. DDC-000002 de 2018 expedida por la Contadora General de Bogotá D.C.
Se publica en la página Web de la Secretaría los Estados Financieros Mensuales en el link transparencia/ presupuesto/ gestión Financiera de los meses de junio, julio, agosto. Teniendo en cuenta la contingencia no se publicaron en cartelera estos estados financieros.
</t>
    </r>
  </si>
  <si>
    <t xml:space="preserve">Cumplir oportunamente los requerimientos de información tributaria ante la Dirección de Impuestos y Aduanas Nacionales y la Secretaría de Hacienda Distrital. </t>
  </si>
  <si>
    <t>Presentar la información tributaria (información exógena), de acuerdo con la normativa vigente.</t>
  </si>
  <si>
    <t>Consolidación y presentación de información exógena, conforme a la programación establecida en la normativa vigente.</t>
  </si>
  <si>
    <t>Directora de Gestión Administrativa y Financiera
y Profesional  especializado de la DGAF encargada de la gestión financiera</t>
  </si>
  <si>
    <t>Reportes de Información Tributaria (exógena), presentados.</t>
  </si>
  <si>
    <t>( No. de reportes de información exógena presentados /  No. de reportes de información exógena requeridos) *100</t>
  </si>
  <si>
    <t>Reportes de información exógena</t>
  </si>
  <si>
    <t>Reportes de información exógena presentados.</t>
  </si>
  <si>
    <r>
      <rPr>
        <b/>
        <sz val="10"/>
        <rFont val="Times New Roman"/>
        <family val="1"/>
      </rPr>
      <t>TERCER TRIMESTRE</t>
    </r>
    <r>
      <rPr>
        <sz val="10"/>
        <rFont val="Times New Roman"/>
        <family val="1"/>
      </rPr>
      <t>:  Como se evidencia en el segundo trimestre se llevaron a cabo actividades que no se tenían programadas. Así mismo, para este trimestre no se ejecutaron actividades relacionadas con esta actividad. Por otro lado, para el cumplimento del 100% de esta actividad se llevará a cabo en el último trimestre de la presente vigencia.</t>
    </r>
  </si>
  <si>
    <t>Tramitar las solicitudes de CDP y CRP requeridas en la Entidad.</t>
  </si>
  <si>
    <t>Solicitudes de CDP y CRP requeridas en la Entidad, debidamente tramitadas.</t>
  </si>
  <si>
    <t>Registrar la información presupuestal en los aplicativos establecidos por la SDHacienda para tal fin</t>
  </si>
  <si>
    <t xml:space="preserve">Directora de Gestión Administrativa y profesionales de la DGAF encargadas de  presupuesto y gestión financiera
</t>
  </si>
  <si>
    <t>CDP y CRP Tramitados</t>
  </si>
  <si>
    <t xml:space="preserve">(No. de solicitudes de CDP y CRP tramitadas/No. de solicitudes de CDP y CRP requeridas)*100 </t>
  </si>
  <si>
    <t>CDP y CRP elaborados.</t>
  </si>
  <si>
    <t>CDP Tramitados
CRP Tramitados</t>
  </si>
  <si>
    <r>
      <t xml:space="preserve">
</t>
    </r>
    <r>
      <rPr>
        <b/>
        <sz val="10"/>
        <rFont val="Times New Roman"/>
        <family val="1"/>
      </rPr>
      <t>TERCER TRIMESTRE</t>
    </r>
    <r>
      <rPr>
        <sz val="10"/>
        <rFont val="Times New Roman"/>
        <family val="1"/>
      </rPr>
      <t>: Del 1° de julio al 30 de septiembre de 2020, se expidieron 434 Certificados de Disponibilidad Presupuestal (155 anulaciones totales o parciales). 
Del 1° de julio al 30 de septiembre de 2020, se expidieron 416 Certificados de Registro Presupuestal (80 anulaciones totales o parciales). 
Se realizaron cuatro (4) modificaciones presupuestales para gastos de funcionamiento de la Entidad. 
Se elaboraron 33 relaciones de autorización,  de las cuales se anularon siete (7), atendiendo el 100% de las solicitudes realizadas.   
Se elaboraron 12 órdenes de pago de la vigencia 2019, de las cuales ninguna fue anulada, atendiendo el 100% de las solicitudes realizadas.
Se elaboraron 960 OP de la vigencia 2020, de las cuales se anularon trece (13), se atendió el 100% de las cuentas radicadas dentro de los plazos establecidos, de acuerdo con lo programado en el PAC.</t>
    </r>
  </si>
  <si>
    <t>Seguimiento a la ejecución presupuestal de la Entidad</t>
  </si>
  <si>
    <t>Dar a conocer la Ejecución presupuestal de los Rubros y Proyectos de la Entidad</t>
  </si>
  <si>
    <t>Elaborar y publicar reportes de seguimiento de la ejecución presupuestal y pagos programados a través de los aplicativos establecidos por la SDHacienda para tal fin</t>
  </si>
  <si>
    <t>Reportes de  ejecución presupuestal elaborados y publicados.</t>
  </si>
  <si>
    <t>(No. de reportes de ejecución presupuestal elaborados y publicados / No. de reportes de ejecución presupuestal programados)*100</t>
  </si>
  <si>
    <t>Reportes de ejecución presupuestal publicados.</t>
  </si>
  <si>
    <t>Reportes de ejecución presupuestal elaborados y publicados</t>
  </si>
  <si>
    <r>
      <t xml:space="preserve">
</t>
    </r>
    <r>
      <rPr>
        <b/>
        <sz val="10"/>
        <rFont val="Times New Roman"/>
        <family val="1"/>
      </rPr>
      <t>TERCER TRIMESTRE</t>
    </r>
    <r>
      <rPr>
        <sz val="10"/>
        <rFont val="Times New Roman"/>
        <family val="1"/>
      </rPr>
      <t xml:space="preserve">: Se envió a cada Dirección, correo electrónico con el seguimiento a los saldos (ejecución presupuestal reservas, ejecución presupuestal vigencia, CDP por rubros, RP por rubros y pasivos exigibles) para la respectiva verificación, en las siguientes fechas: 1 de agosto de 2020, 31 de agosto de 2020 y 25 de septiembre de 2020. Lo anterior, fue adicional a los correos que se atienden con las solicitudes de información de ejecución de los diferentes proyectos a cargo de las Direcciones.
Se realizó entrega mensual de la ejecución presupuestal de reservas y de la vigencia; así mismo, las actas de liquidaciones de contratos constituidos como pasivos exigibles en vigencias anteriores, durante los primeros cinco días hábiles de cada mes, a la Dirección de Presupuesto de la Secretaría Distrital de Hacienda Distrital, en las siguientes fechas: 3 de agosto de 2020, 31 de agosto de 2020 y 1 de octubre de 2020.
Se remitió la rendición de las cuentas mensuales de julio, agosto y septiembre a la Contraloría Distrital de Bogotá por medio del aplicativo SIVICOF. 
El 13 de julio y 9 de septiembre de 2020, se envió por correo electrónico solicitado la información de las áreas para la reprogramación del PAC del mes de agosto, septiembre y octubre. La programación de pagos versus su ejecución en la vigencia 2020 fue del 58,08% y en la vigencia 2019 (reservas) del 85,61%.
</t>
    </r>
  </si>
  <si>
    <t xml:space="preserve">Claudia Velasco/ Profesional Especializada
Sandra Lara / profesional especializada </t>
  </si>
  <si>
    <t>ADRIANA ESTUPÑAN JARAMILLO</t>
  </si>
  <si>
    <t>Gestión Contractual</t>
  </si>
  <si>
    <t>Dirección de Contratación</t>
  </si>
  <si>
    <t>Subsecretrarái de Gestión Corporativa</t>
  </si>
  <si>
    <t xml:space="preserve">Julio - septiembre de 2020 </t>
  </si>
  <si>
    <t>Establecer procedimientos que orienten y faciliten el desarrollo de las actividades de contratación de la Secretaría de acuerdo con las disposiciones legales vigentes y bajo la observancia de los principios de transparencia, economía, responsabilidad y demás previstos en la Constitución Política.</t>
  </si>
  <si>
    <t>Contribuir a la planeación de las compras públicas y facilitar ganancias en eficiencia y ahorro en el uso de los recursos públicos.</t>
  </si>
  <si>
    <t>Ejecución efectiva  de los procesos radicados en la Dirección de Contratación</t>
  </si>
  <si>
    <t>Desarrollo del 100% de los procesos radicados en la Dirección de Contratación, que cumplan con todos los requisitos definidos en la normativa vigente.</t>
  </si>
  <si>
    <t xml:space="preserve">Revisar,  y dar viabilidad jurídica a los procesos precontractuales que sean radicados en la Dirección de Contratación </t>
  </si>
  <si>
    <t>Plan Anual de Adquisiciones</t>
  </si>
  <si>
    <t>Porcentaje de procesos precontractuales revisados y  en la Dirección Contractual</t>
  </si>
  <si>
    <t>(No. de estudios previos revisados / No. de estudios  previos recibidos)*100</t>
  </si>
  <si>
    <t>Estudios previos</t>
  </si>
  <si>
    <t>Estudios previos revisados</t>
  </si>
  <si>
    <r>
      <t xml:space="preserve">
</t>
    </r>
    <r>
      <rPr>
        <b/>
        <sz val="12"/>
        <rFont val="Times New Roman"/>
        <family val="1"/>
      </rPr>
      <t xml:space="preserve">TERCER TRIMESTRE: </t>
    </r>
    <r>
      <rPr>
        <sz val="12"/>
        <rFont val="Times New Roman"/>
        <family val="1"/>
      </rPr>
      <t>La Dirección de Contratación durante el período comprendido entre el 1 de julio y el 30 de septiembre de 2020, recibió de las diferentes direcciones y/o dependencias de la SDMujer 333 estudios previos. Estudios previos que fueron centralizados y revisados. Y una vez revisados y aprobados se les dio viabilidad jurídica para continuar con el trámite pertinente.</t>
    </r>
  </si>
  <si>
    <t>Elaborar los contratos de acuerdo con los procesos aprobados en el PAABS y los cuales sean radicados en la Dirección de Contratación</t>
  </si>
  <si>
    <t>Porcentaje de contratos firmados y legalizados</t>
  </si>
  <si>
    <t>(No. de contratos firmados y legalizados / No. de solicitudes de contratación recibidas)*100</t>
  </si>
  <si>
    <t>Contratos suscritos</t>
  </si>
  <si>
    <t>Minutas (Secop 1),
Contratos Electrónicos y Clausulado Adicional (Secop 2)</t>
  </si>
  <si>
    <r>
      <t xml:space="preserve">
</t>
    </r>
    <r>
      <rPr>
        <b/>
        <sz val="12"/>
        <rFont val="Times New Roman"/>
        <family val="1"/>
      </rPr>
      <t>TERCER  TRIMESTRE</t>
    </r>
    <r>
      <rPr>
        <sz val="12"/>
        <rFont val="Times New Roman"/>
        <family val="1"/>
      </rPr>
      <t xml:space="preserve">:La Dirección de Contratación durante el período comprendido entre el 1 de julio y el 30 de septiembre de 2020, recibió de las diferentes dependencias y/o áreas solicitudes de contratación. En virtud de lo anterior, en el tercer trimestre se recibieron 333 estudios previos, estudios previos que fueron centralizados y revisados. Y Una vez revisados los procesos aprobados en los PAABS se dio vialidad jurídica y se continuó con la elaboración de 333 minutas de contratación. La información puede ser consultada a través del link:
http://www.sdmujer.gov.co/transparencia/contratacion/informacion_contractual
</t>
    </r>
  </si>
  <si>
    <t xml:space="preserve">Estructurar los  pliego de condiciones requeridos para las diferentes direcciones  de la entidad de conformidad con la normatividad vigente </t>
  </si>
  <si>
    <t xml:space="preserve">Porcentaje de estudios previos y pliego de condiciones solicitados </t>
  </si>
  <si>
    <t>(No. de  pliego de condiciones realizados   / No. de  pliego de condiciones solicitados)*100</t>
  </si>
  <si>
    <t>Estuidios previso  y pliegos de condiciones realizados</t>
  </si>
  <si>
    <t>Estudios previos y pliego de condiciones realizados</t>
  </si>
  <si>
    <r>
      <rPr>
        <b/>
        <sz val="12"/>
        <rFont val="Times New Roman"/>
        <family val="1"/>
      </rPr>
      <t>TERCER TRIMESTRE</t>
    </r>
    <r>
      <rPr>
        <sz val="12"/>
        <rFont val="Times New Roman"/>
        <family val="1"/>
      </rPr>
      <t xml:space="preserve">: La Dirección de Contratación durante el período comprendido entre el 1 de julio y el 30 de septiembre de 2020, elaboró (2) pliegos de condiciones y un (1) estudio previo.
</t>
    </r>
    <r>
      <rPr>
        <b/>
        <sz val="12"/>
        <rFont val="Times New Roman"/>
        <family val="1"/>
      </rPr>
      <t/>
    </r>
  </si>
  <si>
    <t xml:space="preserve">Elaborar y remitir a las dependencias informes trimestrales de seguimiento a la ejecución del PAABS </t>
  </si>
  <si>
    <t>Informes de seguimiento a la ejecución del PAABS, elaborados y enviados</t>
  </si>
  <si>
    <t>(No. de informes elaborados y enviados /No. de informes programados) * 100</t>
  </si>
  <si>
    <t>Informes elaborados.</t>
  </si>
  <si>
    <t xml:space="preserve">Informes elaborados y correos enviados a las dependencias.  </t>
  </si>
  <si>
    <r>
      <rPr>
        <b/>
        <sz val="12"/>
        <rFont val="Times New Roman"/>
        <family val="1"/>
      </rPr>
      <t xml:space="preserve">TERCER TRIMESTRE: </t>
    </r>
    <r>
      <rPr>
        <sz val="12"/>
        <rFont val="Times New Roman"/>
        <family val="1"/>
      </rPr>
      <t xml:space="preserve">La Dirección de Contratación durante el período comprendido entre el 1 de julio  y el 30 de septiembre de 2020, realizó el seguimiento pertinente a la ejecución del PAABS de la SDMujer. En virtud de lo anterior, la Directora de Contratación en los Comités y/o reuniones llevados a cabo a través de la aplicación Microsoft Teams socializó y entregó información detallada de la ejecución del PAABS. Así mismo, se enviaron correos electrónicos con el  fin de realizar un estricto seguimiento y/o cumplimiento al PAABS.
</t>
    </r>
    <r>
      <rPr>
        <b/>
        <sz val="12"/>
        <rFont val="Times New Roman"/>
        <family val="1"/>
      </rPr>
      <t xml:space="preserve">
</t>
    </r>
  </si>
  <si>
    <t>Atender requerimientos internos y externos, relacionados con la gestión  precontractual, contractual  y poscontractual de la Entidad</t>
  </si>
  <si>
    <t>Porcentaje de respuestas a requerimientos</t>
  </si>
  <si>
    <t>(No. de requerimientos atendidos/ No. de solicitudes recibidas)*100</t>
  </si>
  <si>
    <t>Documentos elaborados y enviados</t>
  </si>
  <si>
    <t>Informes,
reportes,
certificaciones y comunicaciones oficiales enviadas en respuestas a requerimientos internos y externos.</t>
  </si>
  <si>
    <r>
      <rPr>
        <b/>
        <sz val="12"/>
        <rFont val="Times New Roman"/>
        <family val="1"/>
      </rPr>
      <t xml:space="preserve">TERCER TRIMESTRE: </t>
    </r>
    <r>
      <rPr>
        <sz val="12"/>
        <rFont val="Times New Roman"/>
        <family val="1"/>
      </rPr>
      <t>La Dirección de Contratación en el tercer trimestre presentó dentro de los primeros diez días hábiles de cada mes, la totalidad de los informes de Ley relacionados con la gestión contractual de la SDMujer, así: SIVICOF - SIDEAP - TRANSPARENCIA y VEEDURÍA.
De igual manera, se atendieron aproximadamente 27 requerimientos clasificados entre requerimientos de Personería, Procuraduría, Contraloría, derechos de petición de ciudadanos y memorandos internos.
Así mismo, se expidieron doscientas treinta y dos (232) certificaciones de contratos.</t>
    </r>
    <r>
      <rPr>
        <b/>
        <sz val="12"/>
        <rFont val="Times New Roman"/>
        <family val="1"/>
      </rPr>
      <t xml:space="preserve">
</t>
    </r>
    <r>
      <rPr>
        <sz val="12"/>
        <rFont val="Times New Roman"/>
        <family val="1"/>
      </rPr>
      <t xml:space="preserve">
</t>
    </r>
    <r>
      <rPr>
        <b/>
        <sz val="12"/>
        <rFont val="Times New Roman"/>
        <family val="1"/>
      </rPr>
      <t xml:space="preserve">
</t>
    </r>
    <r>
      <rPr>
        <sz val="12"/>
        <color indexed="8"/>
        <rFont val="Times New Roman"/>
        <family val="1"/>
      </rPr>
      <t xml:space="preserve">
</t>
    </r>
  </si>
  <si>
    <t>Desarrollar estrategias para la implementación de lineamientos, instrumentos y  procedimientos que promuevan buenas prácticas contractuales</t>
  </si>
  <si>
    <t>Actualizar los procedimientos y formatos del Sistema de Gestión correspondientes al proceso Gestión Contractual</t>
  </si>
  <si>
    <t>Revisar la documentación del proceso para determinar las actualizaciones a que haya lugar</t>
  </si>
  <si>
    <t>Porcentaje de documentos actualizados, del Proceso de Gestión Contractual que hace parte del Sistema Integrado de Gestión</t>
  </si>
  <si>
    <t>(No. de documentos actualizados y registrados en el Sistema / No. de documentos identificados para su actualización)*100</t>
  </si>
  <si>
    <t>Documentos actualizados y registrados en el Sistema de Gestión</t>
  </si>
  <si>
    <t>Documentos actualizados y registrados en el Sistema Integrado de Gestión</t>
  </si>
  <si>
    <r>
      <t xml:space="preserve">
</t>
    </r>
    <r>
      <rPr>
        <b/>
        <sz val="12"/>
        <rFont val="Times New Roman"/>
        <family val="1"/>
      </rPr>
      <t xml:space="preserve">TERCER TRIMESTRE: </t>
    </r>
    <r>
      <rPr>
        <sz val="12"/>
        <rFont val="Times New Roman"/>
        <family val="1"/>
      </rPr>
      <t>La Dirección de Contratación durante el tercer trimestre, realizó la revisión de los formatos y procedimientos. Por lo anterior, se actualizaron veintisiete (27) documentos, los cuales se encuentran publicados en el aplicativo LUCHA. 
1. GC-CA- CARACTERIAZACIÓN GESTIÓN CONTRACTUAL
2. GC-FO-02- SOLICITUD CONTRATACIÓN DE PRESTACIÓN DE SERVICIOS P Y A G
3. GC-FO-07- SOLICITUD PARA CONTRAR BIENES Y SERVICIOS
4. GC-FO-11- SOLICITUD TRAMITE CONTRAROS INTERADMINITRATIVOS Y CONVENIOS
5. GC-FO- 15- SOLICITUD DE MODIFICACIONES DE CONTRATOS
6. GC-FO-16- INFORMES DE ACTIVIDADE
7. GC-FO-20- SOLICITUD CERTIFICACIONES DE COTRATOS 
8. GC-FO-23- ESTUDIOS PREVIOS
9. GC-FO-24- LISTA DE CHEQUEO
10. GC-FO-27- INFORME DE SUPERVISION DE CONTRATO 
11. GC-FO-29 SOLICITUD CESIÓN DE COTRATOS DE PRESTACION DE SERVICIOS P Y AG
12. GC-FO-30 SOLICITUD DE SUSPENSION CONTRATOS Y CONVENIOS
13. GC-FO-31 ESTUDIO PREVIOS PARA CONTRATOS DE PRESTACION DE SERVICIOS P Y AG
14. GC-FO-32 ESTUDIO PREVIO PARA SUSCRIPCION DE CONVENIOS DE ASOSCIACIÓN
15. GC-FO-34 ESTUDIOS PREVIOS PARA ARRENDAMIENTO DE SEDES 
16. GC-FO-35 INFORME SUPERVISÓN MENSUAL
17. GC-IN-1 – INSTRUCTIVO SEGUIMIENTO CONVENIOS Y CONTRATOS
18. GC-PR-02- PRESTACIÓN DE SERVICIOS PROFESIONALES Y DE APOYO A LA GESTIÓN
19. GC-PR-03- CONVENIOS DE ASOCIACIÓN 
20. GC-PR-05 -CONCURSO DE MÉRITOS
21. GC-PR-07- LICITACIÓN PÚBLICA
22. GC-PR-09 SELECCIÓNA ABREVIDA DE MENOR CUANTÍA
23. GC-PR-11- LEGALIZACION Y EJECUACIÓN DE CONTRATOS 
24. GC-PR-12- ANALISIS DE SECTOR
25. GC-PR-13- LIQUIDACIÓN DE CONTRATOS Y CONVENIOS
26. GC-PR-16- COMPRA A TRAVÉ DE LA TIENDA VIRTUAL DEL ESTADO COLOMBIANO
27. GC-PR-18 -CONTRATACIÓN DIRECTA</t>
    </r>
    <r>
      <rPr>
        <b/>
        <sz val="12"/>
        <rFont val="Times New Roman"/>
        <family val="1"/>
      </rPr>
      <t xml:space="preserve">
</t>
    </r>
  </si>
  <si>
    <t>Capacitar a  las dependencias de la Secretaría  Distrital de la Mujer, en temas de competencia del proceso de Gestión Contractual.</t>
  </si>
  <si>
    <t xml:space="preserve">Realizar cuatro (4) capacitaciones durante el año a las dependencias de la Secretaría que intervienen en el proceso de contratación
</t>
  </si>
  <si>
    <r>
      <t xml:space="preserve">
capacitaciones</t>
    </r>
    <r>
      <rPr>
        <sz val="10"/>
        <color indexed="8"/>
        <rFont val="Times New Roman"/>
        <family val="1"/>
      </rPr>
      <t xml:space="preserve"> en procesos de contratación</t>
    </r>
  </si>
  <si>
    <t>(No. de capacitaciones realizadas /No. de capacitaciones programadas ) * 100</t>
  </si>
  <si>
    <t>Jornadas de capacitación realizadas</t>
  </si>
  <si>
    <t>Presentaciones y listados de asistencia de servidoras y servidores públicos y contratistas participantes</t>
  </si>
  <si>
    <r>
      <t xml:space="preserve">
</t>
    </r>
    <r>
      <rPr>
        <b/>
        <sz val="12"/>
        <rFont val="Times New Roman"/>
        <family val="1"/>
      </rPr>
      <t>TERCER  TRIMESTRE:</t>
    </r>
    <r>
      <rPr>
        <sz val="12"/>
        <rFont val="Times New Roman"/>
        <family val="1"/>
      </rPr>
      <t>La Dirección de Contratación en el tercer trimestre, convocó y desarrolló la segunda capacitación en "Supervisión de Contratos", dirigida a supervisores y apoyo a la supervisión de la SDMujer que intervienen en los temas contractuales, mencionada capacitación se llevó a cabo el 28 de septiembre de 2020 en la modalidad virtual a través de la aplicación Teams.</t>
    </r>
  </si>
  <si>
    <t>Generar alertar a las dependencias de la Secretaría con el objeto de minimizar el riego de perdida de competencia en la liquidación de los contratos.</t>
  </si>
  <si>
    <t>Elaborar las  actas de liquidación de los contratos y/o convenios  a cargo de las  diferentes direcciones  que cumplan con los requisitos legales y procedimientos, de acuerdo con la solicitud del supervisor</t>
  </si>
  <si>
    <t>Elaboración de actas de liquidación de los contratos y/o convenios</t>
  </si>
  <si>
    <t>(No. de liquidaciones realizadas  /No. de soliciutdes liquidaciones radicadas ) * 100</t>
  </si>
  <si>
    <t xml:space="preserve">Acta de liquidación </t>
  </si>
  <si>
    <t>Actas de liquidaciones realizadas y publicadas en el Secop</t>
  </si>
  <si>
    <r>
      <rPr>
        <sz val="12"/>
        <rFont val="Times New Roman"/>
        <family val="1"/>
      </rPr>
      <t xml:space="preserve">
</t>
    </r>
    <r>
      <rPr>
        <b/>
        <sz val="12"/>
        <rFont val="Times New Roman"/>
        <family val="1"/>
      </rPr>
      <t xml:space="preserve">
TERCER TRIMESTRE: </t>
    </r>
    <r>
      <rPr>
        <sz val="12"/>
        <rFont val="Times New Roman"/>
        <family val="1"/>
      </rPr>
      <t xml:space="preserve">La Dirección de Contratación en el tercer  trimestre, recibió solicitudes de liquidación de contratos. Una vez revisadas las solicitudes por los abogados se continuó con la  elaboración de las respectivas actas de liquidación.
Se recibieron 24 solicitudes de liquidación de contratos suscritos en la vigencia 2019 y lo corrido de 2020, relacionados a continuación así: 10-13-15-16-18-19-20-21-27-32-34-130-160-148-185-239-278-302-308-309-316-405 y 418 de 2019. Y 164 de 2020.  De la cuales, se encuentran liquidadas 12, en revisión de la Subsecretaría de Gestión Corporativa se encuentran 8  y 4 en revisión de la Dirección de Contratación.
</t>
    </r>
  </si>
  <si>
    <t>Remitir alertas de estado de fechas limites para el trámite de liquidación de contratos y/o convenios suscritos por la Entidad, al área encargada de la supervisión.</t>
  </si>
  <si>
    <t>Porcentaje de alertas  generadas de estado y fecha límite para trámite de liquidación de contratos y/o convenios</t>
  </si>
  <si>
    <t>(No. de alertas generadas / No. de alertas identificadas)*100</t>
  </si>
  <si>
    <t>Alertas generadas  de estado de fechas límite para trámite de liquidación de contratos y/o convenios suscritos.</t>
  </si>
  <si>
    <t>Alertas de estado de fechas límite para trámite de liquidación de contratos y/o convenios suscritos por la Entidad.
Memorandos y/o correos remitidos a las dependencias.</t>
  </si>
  <si>
    <r>
      <t xml:space="preserve">
</t>
    </r>
    <r>
      <rPr>
        <b/>
        <sz val="12"/>
        <rFont val="Times New Roman"/>
        <family val="1"/>
      </rPr>
      <t>TERCER  TRIMESTRE:</t>
    </r>
    <r>
      <rPr>
        <sz val="12"/>
        <rFont val="Times New Roman"/>
        <family val="1"/>
      </rPr>
      <t xml:space="preserve"> La Dirección de Contratación durante el tercer trimestre, emitió las alertas respectivas en lo relacionado a la fechas límites para el trámite de liquidación de contratos y/o convenios suscritos por la SDMujer. Por lo anterior, se enviaron memorandos a los supervisores comunicando y alertando sobre las fechas de pérdida de competencia para liquidar los contratos.
Despacho
Dirección de Derechos y Diseños de Política
Dirección de Eliminación de las Violencias
Oficina Asesora de Planeación
Dirección de Gestión Financiera y Administrativa
Dirección de Talento Humano
Dirección de Territorialización de Derechos y Participación
Dirección de Gestión del Conocimiento.
</t>
    </r>
  </si>
  <si>
    <t xml:space="preserve">Mónica Triana Nustes </t>
  </si>
  <si>
    <t>ADIBI JALIMA JALAFES MONTES</t>
  </si>
  <si>
    <t>Contratista Dirección de Contratación</t>
  </si>
  <si>
    <t>Directora de Contratación</t>
  </si>
  <si>
    <t>Secretaria Distrital de la Mujer</t>
  </si>
  <si>
    <t>Atención a la Ciudadanía</t>
  </si>
  <si>
    <t>Julio - Septiembre de 2020</t>
  </si>
  <si>
    <t>Implementar la Política Pública Distrital de Servicio a la Ciudadanía en la Secretaría Distrital de la Mujer, así como dar trámite a las peticiones, quejas, reclamos y sugerencias (PQRS) instauradas por la ciudadanía, mediante el desarrollo de acciones orientadas a garantizar el acceso oportuno, eficaz, eficiente, digno, transparente e igualitario a los servicios que presta la entidad.</t>
  </si>
  <si>
    <t>Formulación, seguimiento y evaluación de indicadores de gestión.</t>
  </si>
  <si>
    <t>Implementar la Política Pública Distrital de Servicio a la Ciudadanía</t>
  </si>
  <si>
    <t>Fortalecimiento de la capacidad de la ciudadanía para hacer efectivo el goce de sus derecho</t>
  </si>
  <si>
    <t>Actualizar la información relacionada al proceso de Atención a la Ciudadanía en plataformas virtuales (Portal Web Institucional y Guía de Trámites y Servicios de la Alcaldía Mayor de Bogotá D.C.).</t>
  </si>
  <si>
    <t>Subsecretaría de Gestión Corporativa - Proceso de Atención a la Ciudadanía</t>
  </si>
  <si>
    <t>Plan Anticorrupción y de Atención a la Ciudadanía</t>
  </si>
  <si>
    <t>Información relacionada al proceso de Atención a la Ciudadanía en plataformas virtuales actualizada</t>
  </si>
  <si>
    <t>(Número de actualizaciones desarrolladas/Número de actualizaciones programadas)*100</t>
  </si>
  <si>
    <t>Porcentaje</t>
  </si>
  <si>
    <t>Información relacionada al proceso de Atención a la Ciudadanía en plataformas virtuales (Portal Web Institucional y Guía de Trámites y Servicios de la Alcaldía Mayor de Bogotá D.C.).</t>
  </si>
  <si>
    <r>
      <rPr>
        <b/>
        <sz val="10"/>
        <rFont val="Times New Roman"/>
        <family val="1"/>
      </rPr>
      <t>TERCER TRIMESTRE:</t>
    </r>
    <r>
      <rPr>
        <sz val="10"/>
        <rFont val="Times New Roman"/>
        <family val="1"/>
      </rPr>
      <t xml:space="preserve"> La Subsecretaría de Gestión Corporativa - Proceso de Atención a la Ciudadanía realiza la actualización de la información referente a los servicios prestados por la Secretaría Distrital de la Mujer, la ubicación de sedes, horarios y puntos de atención para la prestación de los servicios de la entidad en el Portal Web Institucional de la Secretaría Distrital de la Mujer y el aplicativo virtual de la Guía de Trámites y Servicios de la Alcaldía Mayor de Bogotá (se puede consultar en el siguiente enlace: http://guiatramitesyservicios.bogota.gov.co/entidad/secretaria_distrital_de_la_mujer). Dicha labor, se ha adelantado mensualmente, garantizando información clara y veraz al ciudadano.
En el tercer trimestre de la vigencia 2020 se realizó la actualización de la información así:
• En el mes de julio se actualizó la página 10.10 Informes de Atención a la Ciudadanía, de acuerdo con la publicación del Registro Público de Derechos de Petición correspondiente al primer semestre de la vigencia 2020, el 2 de julio de 2020.
• En el mes de julio se actualizó la página 6.1. Políticas lineamientos y Manuales, de acuerdo con la actualización del Manual de Atención a la Ciudadanía, en su versión 6, el 9 de julio de 2020.
• En el mes de septiembre se actualizó la página 4.2. Normatividad, de acuerdo con la publicación de las Resoluciones No. 175 de 2016, Por medio de la cual se adopta y reglamenta la figura Defensora (or) de la Ciudadanía en la Secretaría, y No. 301 de 2017, Por medio de la cual se establece la metodología y las competencias para dar cumplimiento a lo establecido en la Ley de Transparencia, el 8 de septiembre de 2020.
</t>
    </r>
  </si>
  <si>
    <t>-</t>
  </si>
  <si>
    <t>Participar en mínimo 10 Ferias de Servicio a la Ciudadanía, programadas por la Secretaría General de Bogotá D.C. u otras entidades distritales.</t>
  </si>
  <si>
    <t>Subsecretaría de Gestión Corporativa - Proceso de Atención a la Ciudadanía
Dirección de Territorialización de Derechos 
Despacho - Proceso de Comunicación Estratégica</t>
  </si>
  <si>
    <t>Participaciones en Ferias de Servicio a la Ciudadanía, programadas por la Secretaría General de Bogotá D.C. u otras entidades distritales.</t>
  </si>
  <si>
    <t>(Número de participaciones en Ferias de Servicio a la Ciudadanía/Número de participaciones en Ferias de Servicio a la Ciudadanía programadas)*100</t>
  </si>
  <si>
    <t>Evidencias de participaciones en Ferias de Servicio a la Ciudadanía, programadas por la Secretaría General de Bogotá D.C. u otras entidades distritales</t>
  </si>
  <si>
    <r>
      <rPr>
        <b/>
        <sz val="10"/>
        <rFont val="Times New Roman"/>
        <family val="1"/>
      </rPr>
      <t>TERCER TRIMESTRE:</t>
    </r>
    <r>
      <rPr>
        <sz val="10"/>
        <rFont val="Times New Roman"/>
        <family val="1"/>
      </rPr>
      <t xml:space="preserve"> La Secretaría Distrital de la Mujer atiende a las inquietudes de la ciudadanía, relativas a los servicios e información general en el marco de las acciones de la Secretaría General de la Alcaldía Mayor de Bogotá D.C. quien a través de la Dirección del Sistema Distrital de Servicio a la Ciudadanía, de manera conjunta da cumplimento al Decreto 494 del 2010, mediante el SuperCADE MÓVIL - FDSC en las diferentes Localidades de Bogotá con el objeto de acercar la administración a la ciudadanía y reunir a entidades distritales, nacionales y privadas para ofrecer sus trámites y servicios.
De acuerdo con las disposiciones impartidas por la Alcaldía Mayor de Bogotá y la Presidencia de Colombia para prevenir la propagación del Covid-19, se cancelaron las ferias SuperCADE MÓVIL - FDSC en las diferentes Localidades de Bogotá.
</t>
    </r>
  </si>
  <si>
    <t>Teniendo en cuenta las medidas adoptadas por el Gobierno Nacional y la Alcaldía Mayor de Bogotá y en concordancia con la cancelación de las ferias SuperCADE MÓVIL - FDSC en las diferentes Localidades de Bogotá, en el tercer trimestre de la presente vigencia no se ha participado en las ferias.</t>
  </si>
  <si>
    <t>Una vez se levanten las medidas adoptadas por el Gobierno Nacional y la Alcaldía Mayor de Bogotá y nuevamente se pueda asistir a las ferias SuperCADE MÓVIL - FDSC en las diferentes Localidades de Bogotá, la Secretaría Distrital de la Mujer a través del Proceso de Atención a la Ciudadanía brindará su participación activamente atiende a las inquietudes de la ciudadanía.</t>
  </si>
  <si>
    <t>Infraestructura para la prestación de servicios a la ciudadanía suficiente y adecuada</t>
  </si>
  <si>
    <t>Desarrollar un autodiagnóstico de accesibilidad al medio físico en los puntos de atención a la ciudadanía para realizar ajustes razonables.</t>
  </si>
  <si>
    <t>Subsecretaría de Gestión Corporativa - Proceso de Atención a la Ciudadanía
Dirección Administrativa y Financiera</t>
  </si>
  <si>
    <t xml:space="preserve">Autodiagnóstico de accesibilidad al medio físico en los puntos de atención a la ciudadanía </t>
  </si>
  <si>
    <t>(Número de autodiagnósticos de accesibilidad al medio físico en los puntos de atención desarrollados/Número de autodiagnósticos de accesibilidad al medio físico en los puntos de atención programados)*100</t>
  </si>
  <si>
    <t>Documento de autodiagnóstico de accesibilidad al medio físico en los puntos de atención a la ciudadanía</t>
  </si>
  <si>
    <r>
      <rPr>
        <b/>
        <sz val="10"/>
        <rFont val="Times New Roman"/>
        <family val="1"/>
      </rPr>
      <t xml:space="preserve">TERCER TRIMESTRE: </t>
    </r>
    <r>
      <rPr>
        <sz val="10"/>
        <rFont val="Times New Roman"/>
        <family val="1"/>
      </rPr>
      <t xml:space="preserve">De acuerdo con la invitación a participar en la evaluación de accesibilidad al medio físico en los espacios de servicio a la ciudadanía en el año 2020, en el marco del Convenio de Asociación No. 165 de 2017 suscrito entre la Veeduría Distrital y el Consejo Iberoamericano de Diseño, Ciudad y Construcción Accesible - CIDCCA, con el objetivo de evaluar el cumplimiento de la normativa general vigente de los aspectos arquitectónicos y funcionales en la entidad, la visita técnica para el diagnóstico al punto de atención de la Sede Central de la Secretaría Distrital de la Mujer, ubicada en la Avenida Calle 26 # 69 - 76, Piso 9, se realizó el 18 de septiembre de 2020 entre las 8 a.m. y las 12 m.
El proceso de diagnóstico y/o visita técnica lo realizó el equipo de profesionales de CIDCCA, con el acompañamiento de la Directora de Gestión Administrativa y Financiera, Liliana Patricia Hernández Hurtado, y el profesional contratista de la Subsecretaría de Gestión Corporativa - Proceso de Atención a la Ciudadanía, Boris Leandro Barbosa Tarazona, dando cumplimiento a los protocolos y a todas las medidas de bioseguridad que se tuvieron dispuestas en la entidad.
</t>
    </r>
  </si>
  <si>
    <t>Cualificación de los equipos de trabajo que atienden a la ciudadanía</t>
  </si>
  <si>
    <t>Realizar mínimo 12 sensibilizaciones a servidoras/es y contratistas en temas de atención a la ciudadanía, gestión de peticiones ciudadanas y en atención preferencial y diferencial.</t>
  </si>
  <si>
    <t>Subsecretaría de Gestión Corporativa - Proceso de Atención a la Ciudadanía
Dirección de Talento Humano
Dirección de Enfoque Diferencial</t>
  </si>
  <si>
    <t>Plan Anticorrupción y de Atención a la Ciudadanía
Plan Institucional de Capacitación</t>
  </si>
  <si>
    <t>Sensibilizaciones a servidoras/es y contratistas en temas de atención a la ciudadanía, gestión de peticiones ciudadanas y en atención preferencial y diferencial</t>
  </si>
  <si>
    <t>(Número de sensibilizaciones realizadas/Número de sensibilizaciones programadas)*100</t>
  </si>
  <si>
    <t>Evidencias del desarrollo de Sensibilizaciones a servidoras/es y contratistas en temas de atención a la ciudadanía, gestión de peticiones ciudadanas y en atención preferencial y diferencial</t>
  </si>
  <si>
    <r>
      <rPr>
        <b/>
        <sz val="10"/>
        <rFont val="Times New Roman"/>
        <family val="1"/>
      </rPr>
      <t>TERCER TRIMESTRE:</t>
    </r>
    <r>
      <rPr>
        <sz val="10"/>
        <rFont val="Times New Roman"/>
        <family val="1"/>
      </rPr>
      <t xml:space="preserve"> De acuerdo con el compromiso de mejorar continuamente el servicio a la ciudadanía y de desarrollar la Política de Servicio a la Ciudadanía en la Secretaría Distrital de la Mujer, la Subsecretaría de Gestión Corporativa - Proceso de Atención a la Ciudadanía sensibiliza a las funcionarias y funcionarios de las diferentes dependencias de las Secretaría en temas de atención a la ciudadanía y gestión de peticiones ciudadanas.
En el tercer trimestre de la vigencia 2020, se desarrollaron tres sensibilizaciones en el mes de septiembre:
• Sensibilización en temas de Atención a la Ciudadanía y Gestión de Peticiones Ciudadanas a la nueva Community Manager del Proceso de Comunicación Estratégica, por medio de Microsoft Teams, de 8:30 a.m. a 9:30 a.m., el 24 de septiembre de 2020.
• Sensibilización en temas de Atención a la Ciudadanía y Gestión de Peticiones Ciudadanas a usuarias/os del Sistema Bogotá Te Escucha, atendiendo las sugerencias, oportunidades de mejora y/o hallazgos presentados por los entes de control internos y externos frente a la atención a la ciudadanía, por medio de Microsoft Teams, de 3:00 p.m. a 3:45 p.m., el 29 de septiembre de 2020.
• Sensibilización en temas de Atención a la Ciudadanía al personal de servicios generales de la Secretaría, por medio de Microsoft Teams, de 1:30 p.m. a 2:00 p.m., el 30 de septiembre de 2020.
</t>
    </r>
  </si>
  <si>
    <t>Sensibilizar a las servidoras/es y contratistas en temas de atención a la ciudadanía, mediante la difusión de mínimo 12 piezas comunicacionales.</t>
  </si>
  <si>
    <t>Subsecretaría de Gestión Corporativa - Proceso de Atención a la Ciudadanía
Despacho - Proceso de Comunicación Estratégica</t>
  </si>
  <si>
    <t>Piezas comunicacionales difundidas para sensibilizar a las servidoras/es y contratistas en temas de atención a la ciudadanía</t>
  </si>
  <si>
    <t>(Número de piezas comunicacionales difundidas/Número piezas comunicacionales programadas para su difusión)*100</t>
  </si>
  <si>
    <r>
      <rPr>
        <b/>
        <sz val="10"/>
        <rFont val="Times New Roman"/>
        <family val="1"/>
      </rPr>
      <t>TERCER TRIMESTRE</t>
    </r>
    <r>
      <rPr>
        <sz val="10"/>
        <rFont val="Times New Roman"/>
        <family val="1"/>
      </rPr>
      <t xml:space="preserve">: La Subsecretaría de Gestión Corporativa - Proceso de Atención a la Ciudadanía, desarrolla una campaña para el fortalecimiento del servicio a la ciudadanía en la Entidad, la cual tiene como objetivo sensibilizar a las servidoras, servidores y contratistas de la Secretaría Distrital de la Mujer en temas de atención a la ciudadanía, mediante la difusión de piezas comunicacionales, para el mejoramiento del servicio a la ciudadanía en la Secretaría.
En el tercer trimestre de la vigencia 2020, de acuerdo al Plan de Acción de la campaña, se divulgaron los siguientes temas:  (Líneas Estratégicas de la Política Pública Distrital de Servicio a la Ciudadanía - Segunda línea; Líneas Estratégicas de la Política Pública Distrital de Servicio a la Ciudadanía - Tercera Línea y Líneas Estratégicas de la Política Pública Distrital de Servicio a la Ciudadanía - Cuarta Línea), por medio de la Boletina Informativa.
</t>
    </r>
  </si>
  <si>
    <t>Articulación interinstitucional para el mejoramiento de los canales de servicio a la ciudadanía</t>
  </si>
  <si>
    <t>Elaborar informes mensuales y trimestrales de seguimiento a la gestión de las peticiones ciudadanas y a la implementación de la Política Pública Distrital de Servicio a la Ciudadanía.</t>
  </si>
  <si>
    <t>Informes de seguimiento a la gestión de las peticiones ciudadanas y a la implementación de la PPDSC</t>
  </si>
  <si>
    <t>(Número de informes elaborados/Número de informes programados)*100</t>
  </si>
  <si>
    <t>Informes de seguimiento a la gestión de las peticiones ciudadanas y a la implementación de la PPDSC publicados en la página web institucional</t>
  </si>
  <si>
    <r>
      <rPr>
        <b/>
        <sz val="10"/>
        <rFont val="Times New Roman"/>
        <family val="1"/>
      </rPr>
      <t>TERCER TRIMESTRE:</t>
    </r>
    <r>
      <rPr>
        <sz val="10"/>
        <rFont val="Times New Roman"/>
        <family val="1"/>
      </rPr>
      <t xml:space="preserve"> La Subsecretaría de Gestión Corporativa - Proceso de Atención a la Ciudadanía elabora mensualmente y trimestralmente informes de seguimiento a la gestión de las peticiones ciudadanas y a la implementación de la Política Pública Distrital de Servicio a la Ciudadanía en la Secretaría Distrital de la Mujer.
Los informes publicados en el tercer trimestre de la vigencia 2020 corresponden al Informe trimestral de gestión de PQRS y atención a la ciudadanía del segundo trimestre de 2020 y a los meses de junio, julio y agosto de 2020, los cuales fueron enviados al Despacho y publicados en la página web de la Secretaría Distrital de la Mujer. Se pueden consultar a través del siguiente enlace:
http://www.sdmujer.gov.co/transparencia/instrumentos-gestion-informacionpublica/Informe-pqr-denuncias-solicitudes</t>
    </r>
  </si>
  <si>
    <t>Participar en las actividades de sensibilización y fortalecimiento del servicio a la ciudadanía de la Red Distrital de Quejas y Reclamos y otras entidades distritales y nacionales.</t>
  </si>
  <si>
    <t xml:space="preserve">Participaciones en las actividades de sensibilización y fortalecimiento del servicio a la ciudadanía </t>
  </si>
  <si>
    <t>(Número de participaciones realizadas/Número de participaciones programadas)*100</t>
  </si>
  <si>
    <t xml:space="preserve">Evidencias de participación en las actividades de sensibilización y fortalecimiento del servicio a la ciudadanía </t>
  </si>
  <si>
    <r>
      <rPr>
        <b/>
        <sz val="10"/>
        <rFont val="Times New Roman"/>
        <family val="1"/>
      </rPr>
      <t>TERCER TRIMESTRE:</t>
    </r>
    <r>
      <rPr>
        <sz val="10"/>
        <rFont val="Times New Roman"/>
        <family val="1"/>
      </rPr>
      <t xml:space="preserve"> En aplicación a lo dispuesto en el numeral 7 del artículo 3° del Decreto Distrital 371 de 2010, la Secretaría Distrital de la Mujer a través de la Subsecretaría de Gestión Corporativa - Proceso de Atención a la Ciudadanía, participa en las actividades de sensibilización y fortalecimiento del servicio a la ciudadanía de la Red Distrital de Quejas y Reclamos y otras entidades distritales y nacionales.
La Subsecretaría de Gestión Corporativa - Proceso de Atención a la Ciudadanía, participó en el tercer trimestre de la vigencia 2020, a través de la aplicación Meet de Google, en las siguientes reuniones:
• Tercera reunión del Nodo Sectorial Mujeres de la Red Distrital de Quejas y Reclamos, el 25 de septiembre de 2020
• Tercera reunión del Nodo Intersectorial Comunicaciones y Lenguaje Claro Ciudadanía de la Red Distrital de Quejas y Reclamos, el 28 de septiembre de 2020
• Tercera reunión del Nodo Intersectorial de Articulación PQRS y Ciudadanía de la Red Distrital de Quejas y Reclamos, el 29 de septiembre de 2020
• Tercera reunión del Nodo Intersectorial Capacitación y Formación de la Red Distrital de Quejas y Reclamos, el 30 de septiembre de 2020
Además, participó en la primera sesión de la Comisión Intersectorial de Servicio a la Ciudadanía del año 2020, por medio de Microsoft Teams, de 8:00 a.m. a 10:30 a.m., el 31 de agosto de 2020.
</t>
    </r>
  </si>
  <si>
    <t>Dar respuesta oportuna a las peticiones ciudadanas de acuerdo con las competencias de cada una de las dependencias y de conformidad con la normatividad vigente.</t>
  </si>
  <si>
    <t>Todas las dependencias</t>
  </si>
  <si>
    <t>Respuestas oportunas a las peticiones ciudadanas de acuerdo con las competencias de cada una de las dependencias y de conformidad con la normatividad vigente</t>
  </si>
  <si>
    <t>(Número de peticiones ciudadanas atendidos oportunamente/Número de peticiones ciudadana recibidas)*100</t>
  </si>
  <si>
    <t>Respuestas oportunas a las peticiones ciudadanas de acuerdo con las competencias de cada una de las dependencias y de conformidad con la normatividad vigente en el Sistema Distrital de Quejas y Soluciones - Bogotá Te Escucha</t>
  </si>
  <si>
    <r>
      <rPr>
        <b/>
        <sz val="10"/>
        <rFont val="Times New Roman"/>
        <family val="1"/>
      </rPr>
      <t>TERCER TRIMESTRE:</t>
    </r>
    <r>
      <rPr>
        <sz val="10"/>
        <rFont val="Times New Roman"/>
        <family val="1"/>
      </rPr>
      <t xml:space="preserve"> Durante el tercer trimestre de la vigencia 2020, se dio respuesta por parte de las diferentes dependencias de la Secretaría Distrital de la Mujer, dentro de los términos estipulados por la ley, a 376 peticiones recibidas a través de los distintos canales de atención habilitados en la Secretaría Distrital de la Mujer y por traslado en el Sistema Distrital para la Gestión de Peticiones Ciudadanas - Bogotá Te Escucha. Al finalizar el trimestre, las peticiones que la entidad mantiene pendientes de respuesta, las cuales están en proceso de trámite, se encuentran dentro de los tiempos de gestión para su trámite conforme a los términos estipulados por la ley.</t>
    </r>
  </si>
  <si>
    <t>Mejoramiento continuo de los servicios a la ciudadanía</t>
  </si>
  <si>
    <t>Actualizar el manual y procedimiento asociados al proceso de atención a la ciudadanía de acuerdo con la normatividad vigente.</t>
  </si>
  <si>
    <t>Documentos asociados al proceso de atención a la ciudadanía actualizados de acuerdo con la normatividad vigente</t>
  </si>
  <si>
    <t>(Número de documentos actualizados/Número de documentos programados para su actualización)*100</t>
  </si>
  <si>
    <t>Manual y procedimiento asociados al proceso de atención a la ciudadanía actualizados</t>
  </si>
  <si>
    <r>
      <rPr>
        <b/>
        <sz val="10"/>
        <rFont val="Times New Roman"/>
        <family val="1"/>
      </rPr>
      <t>TERCER TRIMESTRE:</t>
    </r>
    <r>
      <rPr>
        <sz val="10"/>
        <rFont val="Times New Roman"/>
        <family val="1"/>
      </rPr>
      <t xml:space="preserve"> Esta actividad se llevó a cabo en el segundo trimestre de la vigencia 2020. Los documentos actualizados fueron  los siguientes: (caracterización, formato, manual y procedimiento) del proceso de Atención a la Ciudadanía (en los formatos tipo de Planeación), publicados en el Sistema Integrado de Gestión de la SDMujer - LUCHA, el 25 de junio de 2020.</t>
    </r>
  </si>
  <si>
    <t>Medir la satisfacción de la ciudadanía y partes interesadas con respecto a los servicios ofrecidos, por medio de encuestas de percepción, y retroalimentar sus resultados.</t>
  </si>
  <si>
    <t>Subsecretaría de Gestión Corporativa - Proceso de Atención a la Ciudadanía
Oficina Asesora de Planeación</t>
  </si>
  <si>
    <t>Informes de medición de la satisfacción de la ciudadanía y partes interesadas</t>
  </si>
  <si>
    <t>(Número de informes de medición de la satisfacción de la ciudadanía y partes interesadas elaborados/Número de informes de medición de la satisfacción de la ciudadanía y partes interesadas programados)*100</t>
  </si>
  <si>
    <r>
      <rPr>
        <b/>
        <sz val="10"/>
        <rFont val="Times New Roman"/>
        <family val="1"/>
      </rPr>
      <t>TERCER TRIMESTRE</t>
    </r>
    <r>
      <rPr>
        <sz val="10"/>
        <rFont val="Times New Roman"/>
        <family val="1"/>
      </rPr>
      <t xml:space="preserve">: La Oficina Asesora de Planeación elabora trimestralmente el Informes de Medición de Satisfacción de Usuarias y Partes Interesadas, los cuales tienen por objetivo medir la satisfacción de las ciudadanas y los ciudadanos con respecto a los servicios recibidos por la Secretaría Distrital de la Mujer, con el fin identificar aspectos positivos y negativos para evaluar y mejorar los diferentes procesos involucrados en la prestación de los servicios a la ciudadanía.
De acuerdo con las disposiciones impartidas por la Alcaldía Mayor de Bogotá y la Presidencia de Colombia para prevenir la propagación del COVID-19, la Secretaría suspendió de manera transitoria la atención al público en la modalidad presencial. Por lo cual, la Oficina Asesora de Planeación y la Subsecretaría de Gestión Corporativa - Proceso de Atención a la Ciudadanía, elaboraron un Proyecto de Medición de Satisfacción de Usuarias y Partes Interesadas en el marco del COVID-19, para la revisión y aprobación por parte del Comité Institucional de Gestión y Desempeño.
</t>
    </r>
  </si>
  <si>
    <t>Boris Leandro Barbosa Tarazona</t>
  </si>
  <si>
    <t>Nelson Patiño Zuluaga</t>
  </si>
  <si>
    <t>Dalia Ines Olarte Martínez</t>
  </si>
  <si>
    <t>Contratista de la Subsecretaría de Gestión Corporativa</t>
  </si>
  <si>
    <t>Subsecretaria de Gestión Corporativa</t>
  </si>
  <si>
    <t>Evaluación y Seguimiento a la Gestión</t>
  </si>
  <si>
    <t>Oficina de Control Interno</t>
  </si>
  <si>
    <t>Medir y evaluar la eficiencia, eficacia y economía de los demás controles, asesorando a la dirección en la continuidad del proceso administrativo, la reevaluación de los planes establecidos y en la introducción de los correctivos necesarios para el cumplimiento de las metas u objetivos previstos.</t>
  </si>
  <si>
    <t>Consolidar la Secretaría Distrital de la Mujer como una entidad innovadora y eficiente, para contribuir con la garantía de derechos de las mujeres en el Distrito Capital</t>
  </si>
  <si>
    <t>Desarrollar el Plan Anual de Auditoría de la Secretaría Distrital de la Mujer</t>
  </si>
  <si>
    <t>Realizar treinta y seis (36) informes reglamentarios y de seguimiento, incluidos en el Plan Anual de Auditoría.</t>
  </si>
  <si>
    <t>Identificar fortalezas, oportunidades de mejora y hallazgos, para el mejoramiento de la gestión y desempeño de la entidad en relación con el tema del informe reglamentario, con destino a la (al) líder de proceso y/o Secretaria de Despacho.</t>
  </si>
  <si>
    <t>Elaborar, remitir y/o publicar según sea el caso, veintitrés (23) informes reglamentarios, de conformidad con lo aprobado en el Plan Anual de Auditoría.</t>
  </si>
  <si>
    <t>Norha Carrasco Rincón</t>
  </si>
  <si>
    <t>Porcentaje de informes reglamentarios y de seguimiento efectuados</t>
  </si>
  <si>
    <t>(No. de informes reglamentarios efectuados / No. de informes reglamentarios programados) * 100</t>
  </si>
  <si>
    <t>Porcentaje de informes reglamentarios a cargo de la OCI, remitidos y/o publicados.</t>
  </si>
  <si>
    <t>Informes reglamentarios a cargo de la OCI, presentados, remitidos y/o publicados</t>
  </si>
  <si>
    <t>Se elaboraron 4 de los 23 informes reglamentarios aprobados en el PAA, así: 
1. Informe de evaluación independiente del Sistema de Control Interno del I semestre de 2020, publicado el 30.07.2020 en el link http://www.sdmujer.gov.co/sites/default/files/control/Informe_SCI_27.07.2020.pdf 
2. Informe de seguimiento al Plan Anticorrupción y de Atención a la Ciudadanía (PAAC) con corte 31.08.2020, publicado en la página web el 14.09.2020 (3-2020-002114)
3. Informe de seguimiento a quejas, sugerencias y reclamos del I semestre de 2020 (3-2020-002049).
4. Informe de Austeridad del Gasto correspondiente al segundo trimestre de la vigencia 2020 (3-2020-002259).
Adicionalmente, se elaboraron 2 de los 13 informes de seguimiento aprobados en el PAA, así:
1. Informe de seguimiento a planes de mejoramiento externos con corte 31.08.2020 (3-2020-002185)
2. Informe de seguimiento a planes de mejoramiento internos con corte 31.08.2020 (3-2020-002164).</t>
  </si>
  <si>
    <t>N. A.</t>
  </si>
  <si>
    <t>N. A</t>
  </si>
  <si>
    <t>Elaborar, remitir y/o publicar según sea el caso, trece (13) informes de seguimiento, de conformidad con lo aprobado en el Plan Anual de Auditoría</t>
  </si>
  <si>
    <t>Desarrollar seis (6) auditorías aprobadas por el Comité Institucional de Coordinación de Control Interno en el Plan Anual de Auditoría.</t>
  </si>
  <si>
    <t>Determinar debilidades, fortalezas y recomendaciones para el mejoramiento de la gestión y desempeño del proceso auditado, con destino a la (al) líder de proceso y/o Secretaria de Despacho.</t>
  </si>
  <si>
    <t>Desarrollar las seis (6) auditorías programadas en el Plan Anual de Auditoría.</t>
  </si>
  <si>
    <t>Porcentaje de auditorias ejecutadas</t>
  </si>
  <si>
    <t>(No. de auditorias ejecutadas / No. De auditorias programadas) * 100</t>
  </si>
  <si>
    <t>Porcentaje de auditorías ejecutadas.</t>
  </si>
  <si>
    <t>Informes de auditorías de gestión presentados.</t>
  </si>
  <si>
    <t>Se continuó con el desarrollo de las siguientes auditorías, de conformidad con el PAA en su segunda versión, con la ejecución de las siguientes etapas:
1. Auditoría al proceso "Gestión contractual": se desarrolló la etapa de análisis de información y de resultados de muestras, pruebas de recorrido, y visitas; en elaboración del informe preliminar.
2. Auditoría al proceso "Gestión jurídica": se realizó el cierre de la auditoría y entrega de informe definitivo (3-2020-002018).
3. Auditoría a la Política de servicio a la ciudadanía: se realizó el cierre de la auditoría y entrega de informe definitivo (3-2020-002034).
4. Auditoría al proceso "Gestión financiera": se realizó el cierre de la auditoría y entrega de informe definitivo (3-2020-002021 y 3-2020-002272).
5. Auditoría al proceso "Participación ciudadana y corresponsabilidad": Se realizó apertura de auditoría, y se encuentra en desarrollo de la recopilación y análisis de información.
6. Auditoría a la "Política de integridad": Se realizó apertura de auditoría, y se encuentra en desarrollo de la recopilación y análisis de información.
7. Auditoría al Sistema de Gestión de Seguridad y Salud en el Trabajo: Se realizó la planeación de la auditoría.</t>
  </si>
  <si>
    <t>Se presentaron retrasos para dar apertura a las auditorías y en la consecución y revisión de la información, debido a la declaratoria de emergencia sanitaria por COVID 19.</t>
  </si>
  <si>
    <t>Se realizará la apertura y desarrollo de las auditorías teniendo como herramienta el aplicativo TEAMS de Microsoft, y de conformidad con la dinámica del trabajo en casa extraordinario. Se realizó ajuste al Plan Anual de Auditoría, ampliando el desarrollo de las mismas, de conformidad con el contexto de la entidad (sesión del Comité Institucional de Coordinación de Control Interno del 29 de mayo de 2020)</t>
  </si>
  <si>
    <t>Realizar el 100% de las actividades de consultoría propias de los roles de la Oficina de Control Interno, que contribuyan al mejoramiento de la gestión y desempeño de la entidad.</t>
  </si>
  <si>
    <t>Actividades de consultoría que contribuyan al mejoramiento de la gestión y desempeño de la entidad.</t>
  </si>
  <si>
    <t>Desarrollar la planeación, actualización, mejora y seguimiento de la actividad de auditoría</t>
  </si>
  <si>
    <t>Porcentaje de actividades de consultoría que contribuyan al mejoramiento de la gestión y desempeño de la entidad.</t>
  </si>
  <si>
    <t>(Número de actividades  de consultoría que contribuyan al mejoramiento de la gestión y desempeño de la entidad desarrolladas / Número de actividades  de consultoría que contribuyan al mejoramiento de la gestión y desempeño de la entidad programadas) * 100</t>
  </si>
  <si>
    <t>Documentos del proceso actualizados.
Mapa de riesgos actualizado.
Seguimiento realizado al mapa de riesgos.
Seguimiento realizado a la información a cargo de la OCI publicada en página web.
Actas de CICCI
Evidencia de reuniones.
Actas de visita.</t>
  </si>
  <si>
    <t>Documentos del proceso.
Mapa de riesgos y su correspondiente seguimiento.
Página web con información a cargo de la OCI. actualizada.
Actas de CICCI
Evidencia de reuniones.
Actas de visita.</t>
  </si>
  <si>
    <t>Se elaboró informe de la gestión de la Oficina de Control Interno y la función de auditoría en la entidad (3-2020-00) el cual fue presentado en sesión del Comité Institucional de Gestión y Desempeño del 29 de julio de 2020.
Se realizó la actualización del procedimiento ESG-PR-1 y se aprobaron los 4 formatos asociados (ESG-FT-3, ESG-FT-4, ESG-FT-5 y ESG-FT-6) en fecha 24 de septiembre de 2020.  Se realizaron ajustes y prueba de los formatos de planeación y desarrollo de las auditorías, para proceder a realizar los ajustes pertinentes.
Se elaboró propuesta de guía metodológica para la formulación de correcciones y acciones correctivas, preventivas y de mejora.
Se participó en las sesiones del Comité Institucional de Gestión y Desempeño y reuniones de directivas.
Se ejerce la secretaría técnica del Comité Distrital de Auditoría, de conformidad con la votación realizada en la primera sesión de la vigencia 2020.
Se realizó acompañamiento metodológico para la revisión de los riesgos de los procesos "Prevención y atención de mujeres víctimas de violencia" y "Comunicación estratégica".
Se desarrolla el rol de relación con entes de control, de conformidad con las instrucciones de la Secretaria de Despacho y la Subsecretaria de Gestión Corporativa.</t>
  </si>
  <si>
    <t>Realizar la secretaría técnica y participar en los comités y mesas técnicas</t>
  </si>
  <si>
    <t>Realizar la socialización, el acompañamiento y la asesoría técnica y metodológica.</t>
  </si>
  <si>
    <t>Realizar la atención a entes de control</t>
  </si>
  <si>
    <t>Jefa Oficina de Conotrol Interno</t>
  </si>
  <si>
    <t>10 de julio de 2020</t>
  </si>
  <si>
    <t>DIRECCIONAMIENTO ESTRATEGICO</t>
  </si>
  <si>
    <t>OFICINA ASESORA DE PLANEACIÓN</t>
  </si>
  <si>
    <t>TODAS</t>
  </si>
  <si>
    <t>Renovación del SIG</t>
  </si>
  <si>
    <t xml:space="preserve">Avanzar en el 50% la implementacion del Modelo MIPG </t>
  </si>
  <si>
    <t xml:space="preserve">Gestionar el 100% del plan de adecuación y sostenibilidad SIG-MIPG y los requisitos aplicables en la Secretaría en cumplimiento del Plan de Desarrollo de la Ciudad de Bogota. </t>
  </si>
  <si>
    <t>Revisar el estado actual del MIPG, y plantear la actualización y ejecutar del Plan de Sostenibilidad y Mantenimiento de MIPG frente a las políticas de gestión requeridas por norma y los planes institucionales vigentes</t>
  </si>
  <si>
    <t>Nelsy Garzón</t>
  </si>
  <si>
    <t>Actividades para la ejecución del Plan de sostenibilidad mantenimiento de MIPG</t>
  </si>
  <si>
    <t>(No de actividades ejecutadas del Plan MIPG/ No de actividades establecidas en el Plan de MIPG) * 100</t>
  </si>
  <si>
    <t>Eficacia </t>
  </si>
  <si>
    <t>% Actividades del plan MIPG</t>
  </si>
  <si>
    <t>Plan de Sostenibilidad y Mantenimiento de MIPG (Documento)</t>
  </si>
  <si>
    <t>Actualización de documeno de acuerdo con la formulación de los POAS 2020, adicionalmente se realizó publicación en el portal web de la entidad
El seguimiento del segundo trimestre se llevó a cabo en el marco de la programación 2020 de los proyectos de inversión institucional y del seguimiento a los Planes Operativos anuales que permiten establecer los avances de este plan. El seguimiento del  tercer trimestre se llevó a cabo en el marco de la programación 2020 de los proyectos de inversión institucional y del seguimiento a los Planes Operativos anuales de los demás procesos  que permiten establecer los avances de este plan. Se ha socilaizado en comité de enlaces el seguimiento y la resposnabilidad de los proceso en mantener el seguimiento a sus planes para enlazar al plan de Sostenibilidad de MIPG.</t>
  </si>
  <si>
    <t>Apoyar la formulación de planes de mejoramiento y actualización de las acciones definidas y hacer seguimiento a éstos.</t>
  </si>
  <si>
    <t>Actividades para el apoyo en el aplicativo Lucha</t>
  </si>
  <si>
    <t>(No. de actividades realizadas en el aplicativo / No. de actividades requeridas) x 100</t>
  </si>
  <si>
    <t>% Actividades desarrolladas en el aplicativo Lucha</t>
  </si>
  <si>
    <t xml:space="preserve">Correos electrónicos y/o evidencias de reuniones(actas) y/o  Informes  </t>
  </si>
  <si>
    <t>Se realizó seguimiento dentro del aplicativo y con reporte a cada lideresa de proceso a todos los planes de mejoramiento, 16 en total de 16 que se encontraban cargados en LUCHA y de cara al seguimiento de auditorias por aprte de la Contraloria de Bogotá y la Oficina de Control Interno. De esta manera se cumplió la solución propuesta el trimestre anterior sobre la gestión de las acciones en este sentido se llevó un mayor seguimiento a las acciones pendientes, así mismo en avanzar en los Planes de Mejoramiento abiertos a la fecha, la mayoría quedaron con soportes cargados al 100% en el aplicativo. se realizó seguimiento dentro del aplicativo y con reporte a cada lideresa de proceso a todos los planes de mejoramiento, 49 cargados en LUCHA y de cara al seguimiento de auditorias por parte de la Contraloria de Bogotá y la Oficina de Control Interno. Con esta información se sozializó cada mes en el comité de enlaces el estado de los planes y su nivel de avance y soportes. Además se realizó un llamado a la actualización de soportes pertinenetes a cada Plan de mejoramiento en sus acciones.</t>
  </si>
  <si>
    <t>Revisar, modificar y brindar soporte en indicadores y actividades de los planes operativos anuales  y proyectos de inversión, en los módulos del aplicativo Lucha.</t>
  </si>
  <si>
    <t xml:space="preserve">Oficina Asesora de Planeación </t>
  </si>
  <si>
    <t>Plan Anticorrupción y Atención a la Ciudadanía (Transparencia y acceso a la Información )</t>
  </si>
  <si>
    <t>% Actividades desarrolladas en  en el aplicativo Lucha</t>
  </si>
  <si>
    <t>Solicitudes atendidas
Modificaciones realizadas (Reflejadas en los módulos del aplicativo)
Correos electrónicos</t>
  </si>
  <si>
    <t xml:space="preserve">Esta es una actividad, a la cual no se le va a realizar un reporte de avance, lo anteior, ya que se planteo inicialmente en el marco de una prueba piloto realizada durante la vigencia 2019, sin embargo se puede observar que el aplicativo no responde a la necesidad de contar con una información armonizada y completa. Es de precisar que la usabilidad del aplicativo LUCHA en lo concerniente a la información de los POAS y planes de acción de los proyectos de inversión, se encuentra en revisión por parte de la Jefa de Planeación (Nueva administración 2020), así mismo dependera de la definición de la nueva planeación estratégica y de la definición de los nuevos líneamientos e instrumentos para la formulación, ejecución, seguimiento y evaluación de la planeación institucional. </t>
  </si>
  <si>
    <t>Ejecución del Plan de Acción del Plan Institucional de Gestión Ambiental - PIGA</t>
  </si>
  <si>
    <t xml:space="preserve">Sindry Ahumada </t>
  </si>
  <si>
    <t>Actividades ejecutadas Plan de Acción del PIGA.</t>
  </si>
  <si>
    <t>(No. de actividades ejecutadas del Plan de Acción del PIGA/ No. de actividades programadas del Plan de Acción del PIGA) * 100</t>
  </si>
  <si>
    <t xml:space="preserve">
100%</t>
  </si>
  <si>
    <t>% Actividades del Plan de Acción del PIGA</t>
  </si>
  <si>
    <t xml:space="preserve">Correos electrónicos y/o evidencias de reuniones y/o  Informes  </t>
  </si>
  <si>
    <t xml:space="preserve">Se realizaron los informes y documentos relacionado con las actividades del segundo semestre del año 2019, el cálculo de la huella de carbono 2019 con la información de consumos de energía, combustible y papel, se actualizó el Plan de Acción Interno para el manejo de los residuos sólidos y su caracterización, estos informes fueron reportados a la SDAMBIENTE y UAESP 
Se realizó el seguimiento al Acuerdo de Corresponsabilidad No.384 de 2018 de octubre de 2019 a enero 31 de 2020 y se envió a la dirección de contratos.
Se realizó el seguimiento trimestral a los servicios públicos, caracterización y reporte de los residuos sólidos aprovechables y no del II trimestre, se socializaron a las/los auxiliares administrativos de las sedes de forma virtual y a la gestora ambiental. Revisión criterios ambientales procesos de contratación.
En sensibilizaciones se promocionó el día sin carro “deja de tu huella verde”, para febrero y marzo, se sensibilizó sobre uso eficiente de agua en el marco del día mundial del agua a través de la Boletina informativa de la SDMujer. Para segundo trimestre se sensibilizó en uso eficiente de agua, energía, residuos sólidos, recorrido virtual jardín Botánico. Publicaciones sobre el día de la tierra, tips de cultura ambiental se informó sobre capacitaciones ambientales virtuales, manejo residuos frente al COVID19 y el reciclaje en casa. Se realizó la celebración de semana ambiental virtual con cinco actividades 
</t>
  </si>
  <si>
    <t>Atender los requerimientos de entes de control o entidades interesadas en el desarrollo del valor de lo público en las particularidades misionales de la Secretaría</t>
  </si>
  <si>
    <t>Diana Hernandez
Nelsy Garzón</t>
  </si>
  <si>
    <t>Requerimientos gestionados y respondidos</t>
  </si>
  <si>
    <t>(No. Requerimientos atendidos / No. Requerimientos recibidos) * 100</t>
  </si>
  <si>
    <t>% Requerimientos</t>
  </si>
  <si>
    <t>Solicitudes atendidas y entregadas oficialmente desde el correo instiucional o en las plataformas institucionales destinadas para ello.</t>
  </si>
  <si>
    <t>Con base en el análisis de las recomendaciones y la actualización de autodiagnósticos para cada política MIPG realizados en el trimestre, se elaboran los planes de mejoramiento para liderar en cada implementación de política. Se comienza a analizar el rol de líneas de defensa en cada proceso. La configuración final de la estrategia de mejora FURAG es asumida por un nuevo recurso con el rol de coordinadora de MIPG.</t>
  </si>
  <si>
    <t>Construir y socializar el Plan Anticorrupción y Atención a la Ciudadanía  y desarrollar las acciones correspondientes a la Oficina Asesora de Planeación y hacer seguimiento al mismo.</t>
  </si>
  <si>
    <t>Diana Hernandez
Martha Cuadrado</t>
  </si>
  <si>
    <t xml:space="preserve">Plan Anticorrupción y Atención a la Ciudadanía </t>
  </si>
  <si>
    <t>Plan socializado en acciones correpondientes a OAP y seguimientos al PAAC</t>
  </si>
  <si>
    <t>(No. de actividades del plan implementadas / No. de actividades del plan planeadas) * 100</t>
  </si>
  <si>
    <t>% Plan Anticorrupción y de Atención al Ciudadano</t>
  </si>
  <si>
    <t>Se realizó revisión y seguimiento a las actividades asociadas al PAAC a 
 de acuerdo con los riesgos asociados a corrupcion por parte de los procesos de: Gestion del Conocimiento, Direccionamiento Estratégico, Seguimiento y Evaluación a la Gestión,  quienes ajustaron su redaccion en los controles asociados 
* La planificación de los diálogos ciudadanos asociada al componente de Rendición de Cuentas: se estableció durante el mes de septiembre con el visto bueno del comité MIPG en términos de convocatoria, documento de gestión y requisitos de la sesión virtual.
* Se realizó la difusion de la Politica de Administracion del Riesgo y la matriz de Riesgo Asociados a corrupcion.</t>
  </si>
  <si>
    <t>Asesorar a los procesos en la revisión y actualización de documentos de calidad (manual, formatos, procedimientos, instructivos etc,)</t>
  </si>
  <si>
    <t>Diana Hernandez</t>
  </si>
  <si>
    <t>Documentacion actualizada</t>
  </si>
  <si>
    <t>(No. de documentos actualizados en LUCHA / No. de solicitudes de actualizacion de documentos) * 100</t>
  </si>
  <si>
    <t>% Documentos actualizados en aplicativo Lucha</t>
  </si>
  <si>
    <t>Reporte mesa de ayuda
Moficaciones realizadas (Reflejadas en los módulos del aplicativo)
Correos electrónicos
Actas de acompanamiento a la revision documental</t>
  </si>
  <si>
    <t xml:space="preserve"> Se actualizaron 14 procesos incluyendo 105 documentos( manuales, procedimientos y formatos)
</t>
  </si>
  <si>
    <t>Formulación, seguimiento y evaluación de indicadores de gestión</t>
  </si>
  <si>
    <t>Asesorar técnicamente al 100% de los procesos y/o gerencias de proyectos en la formulación, seguimiento y evaluación del del plan estratégico de la entidad</t>
  </si>
  <si>
    <t xml:space="preserve">Llevar a cabo un proceso de direccionamiento estratégico acorde a la misionalidad y visión de la Secretaría </t>
  </si>
  <si>
    <t>Asesorar y coordinar la  formulación  de los 17 planes operativos por proceso de la entidad</t>
  </si>
  <si>
    <t xml:space="preserve">Equipo Direccionamiento estratégico </t>
  </si>
  <si>
    <t>Planes operativos formulados</t>
  </si>
  <si>
    <t xml:space="preserve">(No. De planes operativos formulados / No. de procesos de la entidad )*100
</t>
  </si>
  <si>
    <t>% Planes Operativos Anuales por proceso - POAS</t>
  </si>
  <si>
    <t>Planes Operativos Anuales por procesos -POAS- formulados para la vigencia 2019 (17)</t>
  </si>
  <si>
    <t>Se llevó a cabo la generación de un correo electrónico en el que se informaron líneamientos y cronograma preliminar vigencia 2020. En este sentido, de acuerdo con lo antes expuesto, se llavaron a cabo las acciones correspondientes a la elaboración, acompañamiento a las áreas, para la revisión y aprobación de los planes asociados a los 17 procesos.
Productos: 
(17)  Planes Operativos Anuales por procesos -POAS.</t>
  </si>
  <si>
    <t>Coordinar y efectuar el seguimiento  de los planes operativos por proceso (68)</t>
  </si>
  <si>
    <t>Seguimiento y monitoreo a los Planes Operativos Anuales</t>
  </si>
  <si>
    <t>(No. de seguimientos y monitreos realizados/ No. de seguimiento y monitoreo programados) *100</t>
  </si>
  <si>
    <t>% (4) Avances Planes Operativos Anuales por proceso - POAS</t>
  </si>
  <si>
    <t xml:space="preserve">
Reporte de avance de (17) Planes Operativos Anuales por proceso - POAS - avance (IV Trim de 2019, I,II  y III trim 2020)</t>
  </si>
  <si>
    <t xml:space="preserve"> Se reciben los avances a los POAs y Planes de Acción de Proyectos correspondientes al IV Trim 2019 y I y II Trimestre 2020. 
De forma permanente las profesionales de Direccionamiento estratégico brindan asesoría técnica durante la recolección y reporte de la información de avance por parte de los responsables de proceso y/o gerentas de los proyectos de inversión, en este sentido se lleva a cabo la revisión de la información reportada y la selección de la información más relevante como insumo para los diferentes informes y/o reportes institucionales a efectuar.
Productos: 
Reporte Avance POAS / Fecha de corte: IV TRIM 2019, I y II TRIM 2020
</t>
  </si>
  <si>
    <t>Asesorar y coordinar la  formulación  de los 7 planes de acción por proyectos de inversión</t>
  </si>
  <si>
    <t>Planes de acción formulados</t>
  </si>
  <si>
    <t>(No. De planes de acción formulados / No. Proyectos de inversión registrados)*100</t>
  </si>
  <si>
    <t xml:space="preserve"> % Planes de Acción</t>
  </si>
  <si>
    <t>Planes de Acción proyectos de inversión formulados para la vigencia 2020</t>
  </si>
  <si>
    <t xml:space="preserve">Se llevó a cabo la generación de un correo electrónico en el que se informaron líneamientos y cronograma preliminar vigencia 2020 . En este sentido, de acuerdo al memorando antes mencionado, se llavaron a cabo las acciones correspondientes a la elaboración, acompañamiento a las áreas para la revisión y aprobación de los planes de acción asociados a los proyectos. 
Productos: 
(7)  Planes de acción de los proyectos de inversión en ejecución. </t>
  </si>
  <si>
    <t xml:space="preserve">Coordinar y efectuar el seguimiento  de los planes de acción de los proyectos de inversión a cargo de la entidad </t>
  </si>
  <si>
    <t>Seguimiento y monitoreo a los planes de acción</t>
  </si>
  <si>
    <t>(No. de seguimientos y monitreos a los planes de acción, realizados/ No. de seguimiento y monitoreos a los planes de acción programados) *100</t>
  </si>
  <si>
    <t xml:space="preserve">% (2)Avances Planes de Acción </t>
  </si>
  <si>
    <t>Productos: 
Reporte de avance de (7) Planes de Acción Proyectos de inversión avance  (IV Trim de 2019, I,II)</t>
  </si>
  <si>
    <t>Durante el primer semestre de la vigencia se reciben los avances a los POAs y Planes de Acción de Proyectos correspondientes al IV Trim 2019, I TRIM y corte a mayo de 2020 en coherencia con el cronograma de la SDP. 
De forma permanente las profesionales de Direccionamiento estratégico brindan asesoría técnica durante la recolección y reporte de la información de avance por parte de los responsables de proceso y/o gerentas de los proyectos de inversión, en este sentido se lleva a cabo la revisión de la información reportada y la selección de la información más relevante como insumo para los diferentes informes y/o reportes institucionales a efectuar.
Productos: 
Reporte Avance Planes de acción / Fecha de corte: IV TRIM 2019, I TRIM 2020 y corte a mayo de 2020.</t>
  </si>
  <si>
    <t>Efectuar actualización, reprogramación y seguimiento al avance de los componentes de gestión, inversión, actividades y terrritorialización de la inversión directa a cago de la SDMujer (2)</t>
  </si>
  <si>
    <t xml:space="preserve">Seguimiento a la inversión de los diferentes componentes en SEGPLAN  </t>
  </si>
  <si>
    <t xml:space="preserve"> (Número de informes de seguimiento / No. Número de informes de seguimiento programados)*100</t>
  </si>
  <si>
    <t xml:space="preserve">% actualizaciones componente de inversión y gestión </t>
  </si>
  <si>
    <t>(1) Reporte actualización a través de SEGPLAN de los componentes de gestión, inversión, actividades y territorialización</t>
  </si>
  <si>
    <t xml:space="preserve">La presente actividad se desarrolla de conformidad con los lineamientos y cronograma establecido mediante la  Circular emitida por la Secretaría Distrital de Planeación con ASUNTO: Reprogramación, actualización y seguimiento al Plan de Acción.
Productos:
(Reportes segplan) Actualización y seguimiento al Plan de Acción  / Fecha de IV TRIM 2019 y reporte a 31 de mayo de 2020, cierre PDD - Bogotá Mejor para Todos. </t>
  </si>
  <si>
    <t>Coordinar la formulación del anteproyecto anual de presupuesto de inversión</t>
  </si>
  <si>
    <t>Anteproyecto presupuestal vigencia 2021</t>
  </si>
  <si>
    <t>(%  del proceso de anteproyecto presupuestal formulado /% del anteproyecto presupuestal programado) *100</t>
  </si>
  <si>
    <t>% del proceso de anteproyecto presupuestal vigencia 2021</t>
  </si>
  <si>
    <t>Versión inicial anteproyecto previa a las mesas de trabajo con SDHacienda
Versión ajustado de forma posterior a las mesas SDHacienda  
Presentación Versión final para presentación ante el Concejo de Bogotá</t>
  </si>
  <si>
    <t>Para este periodo la Oficina Asesora de Planeación, en coherencia con el cronograma de la SDH y SDP, se ha avanzado en la siguientes acciones:
1. Desarrollo y aprobación de la programación presupuestal (versión agosto).
2. Elaboración y remisión de la presentación en Power point con la programación de presupuesto 2021.
3. Seguimiento a reservas y pasivos exigibles 2020.</t>
  </si>
  <si>
    <t xml:space="preserve">Asesorar y coordinar el proceso de armonización entre el Plan de Desarrollo entrante y el saliente </t>
  </si>
  <si>
    <t>Proceso de armonización desarrollado</t>
  </si>
  <si>
    <t>Porcentaje del proceso de armonización ejecutado/ porcentaje del proceso de armonización programado (Lineamientos SDP)</t>
  </si>
  <si>
    <t xml:space="preserve">%  del proceso de armonización ejecutado </t>
  </si>
  <si>
    <t xml:space="preserve">Productos: Cronograma de SDP ejecutado </t>
  </si>
  <si>
    <t xml:space="preserve">El proceso inicia y se desarrolla de conformidad con la Circular 001 del 15 de enero de 2020, emitida por la Secretaría Distrital de Planeación con los Lineamientos básicos para la formulación y adopción del Plan de Desarrollo Distrital 2020 – 2024.  Enero, inicia proceso distrital con el Taller de Articulación para la Construcción Colectiva del Plan de Desarrollo, con los Secretarios y directores de entidades y  los jefes de planeación de las Secretarías cabeza de sector.Como productos durante el primer trimestre a partir de la metodología y cronograma: 
1. Documento Diagnóstico Sector Mujeres, en articulación con la Dirección de Gestión del Conocimiento. 2. En conocimiento de la estructura inicial del PDD, se genera, ajuste y actualiza de forma permanente Matriz Sector Mujeres identificando programas y metas por objetivos para la definición de las Bases del PDD. 3. Propuesta Inicial Indicadores PDD desde el Sector Mujeres. 4. Ejercicio de territorialización del presupuesto de inversión PDD. 5. Definición del concepto y alcance de los programas a cargo de sector Mujeres [a) Igualdad de oportunidades y desarrollo de capacidades para las mujeres, b) Más mujeres viven una vida libre de violencias, se sienten seguras y acceden con confianza al sistema de justicia y c) Promoción de la igualdad, el desarrollo de capacidades y el reconocimiento de las mujeres]. Adicionalmente, el documento contenía una propuesta de definición del programa Sistema Distrital del Cuidado. 6. Atención y consolidación de respuesta institucional a requerimientos recibidos desde la Dirección de Participación y Comunicación para la Planeación, con las inquietudes dirigidas por la ciudadanía y grupos de interés a los sectores de la Administración a partir de las mesas y eventos participativos, de construcción del PDD. 7. Definición del calendario de eventos de socialización del PDD, a realizar por parte del Sector Mujeres. 
Posteriormente, en el marco de la circular conjunta No. 007 entre la Secretaría Distrital de Planeación y Secretaría Distrital de Hacienda, se expide, el memorando interno con radicado No. 3-2020-001215, con lo líneamientos de proceso de armonización presupuestal, en este sentido, al interior de la Secretaría, se lleva a cabo el respectivo, bajo el cual se se obtienen como productos: Formato 1, procesos en curso, formulación, inscripción y registro de nuevos proyectos en la MGA y segplan, reportes generados de predis, a partir de los diferentes registros y cierres en el sistema, resolución de armonización.
</t>
  </si>
  <si>
    <t>Expedir la viabilidad técnica del 100% de los estudios previos de contratación de inversión</t>
  </si>
  <si>
    <t>Procesos de contratación ajustados a los proyectos de inversión y al plan de desarrollo distrital</t>
  </si>
  <si>
    <t>Verificar la viabilidad de estudios previos de procesos con cargo a proyectos de inversión</t>
  </si>
  <si>
    <t>Plan Anual de Adquisiciones y Servicios</t>
  </si>
  <si>
    <t>(No. de estudios previos avalados /No. de estudios previos recibidos) *100</t>
  </si>
  <si>
    <t>% Estudios previos asociados a proyectos de inversión</t>
  </si>
  <si>
    <t>Matriz de seguimiento</t>
  </si>
  <si>
    <t>De forma permanente la Oficina Asesora de Planeación lleva a cabo la recepción, revisión, generación de  solicitudes y/o recomendaciones de ajuste a los estudios previos remitidos por las diferentes gerentas de proyecto.</t>
  </si>
  <si>
    <t>Nelsy Garzón, profesional Oficina Asesora de Planeación</t>
  </si>
  <si>
    <t xml:space="preserve">Andrea Paola Bello Vargas, Contratista Oficina Asesora de Planeación </t>
  </si>
  <si>
    <t xml:space="preserve">Adriana Estupiñan Jaramillo, Jefa Oficina Asesora de Planeación </t>
  </si>
  <si>
    <t xml:space="preserve">Adriana Estupiñan Jaramillo , Jefa Oficina Asesora de Planeación </t>
  </si>
  <si>
    <t>22 de julio de 2020</t>
  </si>
  <si>
    <t>Julio-Septiembre 2020</t>
  </si>
  <si>
    <t>TRANSVERSALIZACIÓN DE LA POLÍTICA PÚBLICA</t>
  </si>
  <si>
    <t>DIRECCIÓN DE DERECHOS Y DISEÑO DE POLÍTICA</t>
  </si>
  <si>
    <t>Brindar asistencia técnica a los sectores de la Administración Distrital desde el enfoque de derechos de las mujeres, de género y diferencial para la adopción, concertación, implementación y seguimiento de los instrumentos de la Política Pública de Mujeres y Equidad de Género</t>
  </si>
  <si>
    <t>Liderar y orientar la implementación de la Política Pública de Mujeres y Equidad de Género y de sus enfoques en la gestión de cada uno de los sectores de la Administración Distrital</t>
  </si>
  <si>
    <t xml:space="preserve">Diagnóstico, formulación e implementación de los Planes Sectoriales de Transversalización </t>
  </si>
  <si>
    <t xml:space="preserve">1. Acompañar técnicamente los instrumentos de la PPMYEG ( Planes Sectoriales de Transversalización para la igualdad de género y PIOEG) </t>
  </si>
  <si>
    <t xml:space="preserve">15 sectores de la Administración Distrital acompañados técnicamente  en los instrumentos de la PPMYEG (PSTG y PIOEG) </t>
  </si>
  <si>
    <t xml:space="preserve">Brindar asistencia técnica para la concertación de los planes sectoriales de transversalización para la Igualdad de Género y el PIOEG </t>
  </si>
  <si>
    <r>
      <rPr>
        <b/>
        <sz val="10"/>
        <rFont val="Times New Roman"/>
        <family val="1"/>
      </rPr>
      <t>Luz Irayda Rojas</t>
    </r>
    <r>
      <rPr>
        <sz val="10"/>
        <rFont val="Times New Roman"/>
        <family val="1"/>
      </rPr>
      <t xml:space="preserve">
Equipo de Transversalización
Clara López García</t>
    </r>
  </si>
  <si>
    <t>NA</t>
  </si>
  <si>
    <t>Planes Sectoriales de Transversalización para la Igualdad de Género y Planes de Igualdad de Oportunidades para la Equidad de Género concertados</t>
  </si>
  <si>
    <t>(No. de Planes Sectoriales de Transversalización de la Igualdad de Género y Planes de Igualdad de Oportunidades para la Equidad de Género concertados / Total sectores con asistencia técnica)*100</t>
  </si>
  <si>
    <t>Planes Sectoriales de Transversalización para la Igualdad de Género y Planes de Igualdad de Oportunidades para la Equidad de Género</t>
  </si>
  <si>
    <t xml:space="preserve">1.  15 propuestas de concertación PSTG y PIOEG  para la Igualdad de género 
2. 15 matrices de PSTG y PIOEG para la Igualdad de género concertados 
3.  Comunicaciones oficiales entre los sectores </t>
  </si>
  <si>
    <t>Se realizó la revisión de las metas PDD en las que se puede incorporar el enfoque de género. En este sentido, para el primer semestre, se hizo la propuesta de concertación de acciones para el Plan Sectorial de Transversalización para la Igualdad de Género (PSTG) y el Plan de Igualdad de Oportunidades para la Equidad de Género (PIOEG) 2020, en cada uno de los 15 sectores de la Administración Distrital. Este documento es insumo para la negociación y concertación oficial remitida los sectores Gestión Pública, Gobierno, Hacienda, Planeación, Desarrollo Económico, Educación, Salud, Integración Social, Cultura, Movilidad, Hábitat, Seguridad y Jurídica. Para el segundo semestre, se identificaron acciones (logros de la transversalización) para sectores y entidades, las cuales fueron articuladas en los instrumentos de la Política Pública (PSTG y PIOEG), así como sus propuestas preliminares de concertación.
Durante el trimestre julio-septiembre: se hizo la revisión y retroalimentación de reportes de concertación de primer y segundo semestre para todos los sectores, salvo para el sector Ambiente, que no ha remitido la información. Al respecto se ha requerido al sector de forma escrita.</t>
  </si>
  <si>
    <t>El sector Ambiente no ha entregado la información.</t>
  </si>
  <si>
    <t>Para el sector Ambiente que no ha remitido la información, se le han hecho requerimientos de forma escrita.</t>
  </si>
  <si>
    <t xml:space="preserve"> Realizar asistencia técnica para la implementación de las concertaciones en el PSTG y PIOEG</t>
  </si>
  <si>
    <t>Sectores asesorados técnicamente en el proceso de implementación</t>
  </si>
  <si>
    <t>(No. de sectores asesorados técnicamente / Total de sectores acompañados técnicamente</t>
  </si>
  <si>
    <t>Sectores asesorados técnicamente</t>
  </si>
  <si>
    <t>1. Documentos técnicos (procedimientos)
2. Actas de reuniones internas y externas</t>
  </si>
  <si>
    <t>Para la asistencia técnica, durante el primer semestre: Sector Salud: se elaboraron insumos sobre conceptos generales frente al control social para cualificar la Veeduría de Mujeres en Salud; se dieron aportes sobre los lineamientos de los Servicios Integrales en Salud; articulación de la oferta de servicios de la SDMujer para las mujeres privadas de la libertad de la cárcel Buen Pastor; Movilidad: se revisaron los términos de referencia de una consultoría que complemente, actualice y amplíe un estudio de género para el desarrollo de la Ciclo infraestructura de Bogotá; se apoyó la implementación de acciones frente al Protocolo de atención, prevención y sanción contra el acoso callejero en el transporte y espacio público; Plan de Gestión Social para obras estratégicas del IDU. 
Entre el segundo y tercer trimestre:
Se elaboraron los siguientes documentos: i) Sobre avances y buenas prácticas sobre la igualdad de género frente a los 15 sectores; ii)Lineamientos para la transversalización del enfoque de género en proyectos de inversión para los sectores de: Movilidad, Gestión Pública, Gobierno, Jurídica, Planeación; Hacienda, Salud, Educación, Cultura, Integración Social, Ambiente, Hábitat, Seguridad, y Desarrollo Económico. Estos documentos se encuentran en primera revisión por parte de la Dirección de Derechos y Diseño de Política. iii)Recomendaciones para inclusión de los enfoques género y diferencial en 137 proyectos de inversión PDD 2020-2024; iv)Concepto técnicos frente al enfoque de género, y/o los derechos de la PPMYEG, sobre los proyectos Acuerdos: 274 de 2020 "Por el cual se crea la Comisión de apoyo al emprendedor joven rural de Bogotá D.C., y se dictan otras disposiciones”; 288 de 2020 “Por medio del cual se adoptan nuevos lineamientos para actualizar la Política Distrital de Salud Mental y se dictan otras disposiciones”; 296 y 333 de 2020 “Por medio del cual se establecen Lineamientos para la Ruta Única de la Empleabilidad, mediante Estrategias dirigidas a sectores poblacionales vulnerables de Bogotá”; 212 de 2020 “Por medio del cual se implementa el registro distrital de cuidadoras y cuidadores familiares y voluntarios protectores de personas con dependencia de cuidado y se dictan otras disposiciones”; y 226 de 2020 “Por medio del cual se promueve el acompañamiento y una ruta integral de atención para la mujer gestante y lactante fortaleciendo el parto digno, tranquilo y saludable y se dictan otras disposiciones. De igual manera, del Proyecto de Ley: el acceso de madres cabeza de familia a servicios financieros y Servicios financieros para adquisición de vivienda con madres cabeza de familia. vi) Definición de las categorías del trazador presupuestal de igualdad y equidad de género.
Se brindo asistencia técnica para la participación de los 15 sectores y entidades de la Administración Distrital en el Ranking Par (Aequales); se logró la participación del 70% de entidades distritales.
Entre otras actividades se realizó una jornada exclusiva para las mujeres de la ciudad en el marco de la socialización del diagnóstico POT con la participación de instancias como el Consejo Consultivo de Mujeres, Comités Operativos Locales de Mujer y Género y organizaciones como AVP con la participación de más de 105 mujeres de toda la ciudad. Se hizo una jornada de inducción al equipo de trabajo de FONCEP para la incorporación del enfoque de género al interior de la entidad. Se apoyó la elaboración de la propuesta de foro de “Movilidad  del Cuidado y Bicicleta”  para la XIII Semana de la Bicicleta. Se participa en la mesa de reducción de la pobreza femenina, para en articulación con SDH, SDDE, SDIS, SDP, este espacio se apoya para articular los lineamientos con los sectores. Se acompaña el Plan de Acción de la Mesa Distrital de Acompañamiento Social a proyectos de Vivienda Gratuita liderada por la SDHT; se acompaña la inclusión del enfoque de género en los programas de la SED: Al colegio en Bici y Ciempiés caminos seguros. Se realiza la sensibilización sobre comunicación no sexista en la SDMujer y se apoya la conformación del semillero de investigación con niñas, adolescentes y jóvenes del IDIPRON.</t>
  </si>
  <si>
    <t>Realizar monitoreo y  seguimiento a la implementación  de las concertaciones de los Planes Sectoriales de Transversalización para la igualdad de género y el Plan de Igualdad de Oportunidades de Equidad de Género</t>
  </si>
  <si>
    <r>
      <rPr>
        <b/>
        <sz val="10"/>
        <rFont val="Times New Roman"/>
        <family val="1"/>
      </rPr>
      <t xml:space="preserve">Sandra Cifuentes
</t>
    </r>
    <r>
      <rPr>
        <sz val="10"/>
        <rFont val="Times New Roman"/>
        <family val="1"/>
      </rPr>
      <t>Equipo de Segumiento
Clara López García</t>
    </r>
  </si>
  <si>
    <t>Porcentaje de informes trimestrales de monitoreo y  seguimiento a PSTG, elaborados.</t>
  </si>
  <si>
    <t>N° Avance. de informes  de monitoreo y seguimientos a los PSTG elaborados / No. de Informe programado a los PST programados)  * 100</t>
  </si>
  <si>
    <t>Informe</t>
  </si>
  <si>
    <t xml:space="preserve">1. Informe de seguimiento a los PSTG  y PIOEG  con avances trimestrales
2. Retroalimentación a los PSTG y PIOEG </t>
  </si>
  <si>
    <t xml:space="preserve">Durante el periodo: se elaboró el documento instructivo para el diligenciamiento de matriz de concertación y seguimiento a los instrumentos de la Política Pública de Mujeres y Equidad de Género (PIOEG-PSTG). Se revisaron técnicamente los documentos propuesta de concertación que fueron remitidos a los Sectores  en el marco de la concertación para el primer semestre de 2020 y el avance en el acompañamiento técnico para la actualización y concertación del segundo semestre en el marco del Plan de Desarrollo "Un nuevo contrato social y ambiental para la Bogotá del Siglo XXI", en proceso de ejecución.
Se ha realizado asistencia técnica a las referentas que realizan asistencia técnica a los sectores de la Administración Distrital, para cualificar el diligenciamiento de la matriz de concertación y seguimiento de los instrumentos de la PPMyEG. Se elaboró documento en revisión del Balance de la implementación del Plan de Igualdad de Oportunidades para la Equidad de Género y del Plan Sectorial de la Transversalización de Género, correspondiente al año 2019. Se elaboró el documento preliminar de seguimiento de la implementación de los instrumentos de la PPMyEG del primer semestre 2020.
</t>
  </si>
  <si>
    <t>2. Realizar la secretaría técnica de la Comisión Intersectorial de Mujeres (CIM)
(Decreto 527 de 2014)</t>
  </si>
  <si>
    <t xml:space="preserve">Secretaría técnica realizada de la  Comisión Intersectorial de Mujeres - CIM </t>
  </si>
  <si>
    <t>Desarrollar la secretaría técnica de la CIM con participación del nivel directivo del Distrito y avance técnico a través de su Unidad Técnica de Apoyo (UTA).</t>
  </si>
  <si>
    <r>
      <rPr>
        <b/>
        <sz val="10"/>
        <rFont val="Times New Roman"/>
        <family val="1"/>
      </rPr>
      <t>Luz Irayda Rojas</t>
    </r>
    <r>
      <rPr>
        <sz val="10"/>
        <rFont val="Times New Roman"/>
        <family val="1"/>
      </rPr>
      <t xml:space="preserve">
Equipo de Transversalización
Clara López García
</t>
    </r>
  </si>
  <si>
    <t>Sesiones de la Comisión Intersectorial de Mujeres con Secretaría técnica e</t>
  </si>
  <si>
    <t>(No. de sesiones de CIM realizadas / No. de sesiones de CIM programadas)*100</t>
  </si>
  <si>
    <t>sesiones</t>
  </si>
  <si>
    <t xml:space="preserve">Actas sesiones CIM </t>
  </si>
  <si>
    <t xml:space="preserve">Durante el primer semestre no hubo sesiones de la CIM. Sin embargo, ser realizaron 2 sesiones de la UTA. Se construyó el Plan de Acción vigencia 2020 para estas instancias, se elaboró el informe de gestión de la CIM 2019 (el cual está para firma del despacho de la Secretaría).
Durante el segundo trimestre se realizaron dos sesiones de la UTA los dias 10 y 30 de junio; así mismo, durante el tercer trimestre se realizaron 2 sesiones de la UTA los días 23 de julio, 27 de agosto y se realizó la primera sesión de la CIM (13 de agosto). Este espacio fue presidido por la secretaria: se presentó el plan de acción de la CIM, el proceso de actualización de la PPMYEG y se validaron los logros de la transversalización (victorias). Durante el periodo se realizó propuesta de reglamento interno de la CIM con base al Decreto 527 de 2014 y la Resolución  233 de 2018 de la Secretaría General. 
</t>
  </si>
  <si>
    <t>Se presentaron retrasos en el semestre por la emergencia  que vive el país sobre el Covid-19, de acuerdo a lo establecido los Decretos 457 de 2020 del 22 de marzo de 2020 y  531 de 2020  del 8 de abril de 2020 , y las medidas de aislamiento obligatorio preventivo y por la actualización de la Política Pública de Mujer y Equidad de Género</t>
  </si>
  <si>
    <t>Se han ido realizando las sesiones de la UTA y la CIM de forma virtual y ajustándose a las condiciones actuales por la pandemia Covid-19.</t>
  </si>
  <si>
    <t>Evaluación, formulación e implementación del Plan de Igualdad de Oportunidades para la Equidad de Género</t>
  </si>
  <si>
    <t xml:space="preserve">3. Armonizar el proceso de actualización de la Política Pública de Mujeres y Equidad de Género </t>
  </si>
  <si>
    <t xml:space="preserve">Actualización de la Política Pública de Mujer y Equidad e Género armonizada </t>
  </si>
  <si>
    <t xml:space="preserve">Mesas de Trabajo intersectoriales para la formulación del plan de acción de la Política Pública de Mujeres y Equidad de Género </t>
  </si>
  <si>
    <t>Amira Sofía Castañeda
Equipo de política y equipo de Diseño de Política Clara López García</t>
  </si>
  <si>
    <t>Mesas de trabajo para la formulación del plan de acción</t>
  </si>
  <si>
    <t>(No. de mesas de trabajo intersectoriales realizadas/ No. de mesas de trabajo intersectoriales programadas)*100</t>
  </si>
  <si>
    <t>Mesas de trabajo</t>
  </si>
  <si>
    <t xml:space="preserve">Evidencia de reunión de las Mesas de trabajo realizadas 
</t>
  </si>
  <si>
    <t xml:space="preserve">Durante el primer trimestre 2020, se revisaron las propuestas del nuevo Plan Distrital de Desarrollo "Un nuevo contrato social y ambiental para la Bogotá del siglo XXI", para incorporar y actualizar con estas propuestas el plan de acción de la PPMYEG, teniendo en cuenta las indicaciones de la Guía de formulación e implementación de Política Pública del Distrito. 
En el segundo trimestre del 2020 se actualizo el cronograma de trabajo para la actualización de la PPMYEG. Se realizaron reuniones internas para la validación del cronograma y rutas de acción de trabajo los días 6, 13, 18, 27 y 29 de mayo,  se realizo una mesa de trabajo con el Consejo Consultivo de Mujeres el 22 de mayo y se enviaron los oficios de citación a las mesas de trabajo bilaterles a realizarse en el mes de junio con los sectores de la Administarción Distrital.  En  el mes de Junio se realizaron 14 mesas de trabajo intersectoriales con los sectores de la Administración Distrital los días 2,3,4,5,9,10,11,12 y 18 de junio donde se socializo el proceso de armonización del plan de acción de la PPMYEG y se solciito los ajustes pertinentes a los sectores".
Para el tercer trimestre: se adelantó el proceso de consolidación de la armonización y actualización de la matriz de plan de acción de la PPMYEG, teniendo en cuenta lo remitido por los sectores de la Administración Distrital. Asimismo, se actualizó el documento CONPES. Se solicitaron ajustes a los sectores de la Administración Distrital, se consolido la información y se radicó el documento CONPES y plan de acción de la PPMYEG con el radicado No. 1-2020-005340 del 25 de agosto de 2020. 
</t>
  </si>
  <si>
    <t>Diagnóstico, formulación e implementación de los Planes Sectoriales de Transversalización
Evaluación, formulación e implementación del Plan de Igualdad de Oportunidades para la Equidad de Género</t>
  </si>
  <si>
    <t xml:space="preserve">4.Dar lineamientos para la asistencia técnica en las localidades para la transversalización de enfoques y de los instrumentos de la PPMYEG </t>
  </si>
  <si>
    <t xml:space="preserve">Lineamientos para la asistencia técnica local para la transversalización de enfoques y de los instrumentos de la PPMYEG </t>
  </si>
  <si>
    <t xml:space="preserve">Dar línea técnica  para la transversalización de los  enfoques y de los instrumentos de la PPMYEG  a la Dirección de Territorialización de Derecho y Participación </t>
  </si>
  <si>
    <r>
      <rPr>
        <b/>
        <sz val="10"/>
        <rFont val="Times New Roman"/>
        <family val="1"/>
      </rPr>
      <t>Clara López García</t>
    </r>
    <r>
      <rPr>
        <sz val="10"/>
        <rFont val="Times New Roman"/>
        <family val="1"/>
      </rPr>
      <t xml:space="preserve">
Equipo de Transversalización
</t>
    </r>
  </si>
  <si>
    <t xml:space="preserve">Porcentaje  de lineamientos elaborados para  para transversalización de la PPMyEG en lo local </t>
  </si>
  <si>
    <t xml:space="preserve">N° de lineamientos elaborados para la transversalización de la PPMyEG en lo local* 100
</t>
  </si>
  <si>
    <t>Por demanda</t>
  </si>
  <si>
    <t xml:space="preserve">Documentos </t>
  </si>
  <si>
    <t xml:space="preserve">Lineamientos técnicos entregados  a la Dirección de Territorialización de Derecho y Participación </t>
  </si>
  <si>
    <t xml:space="preserve">Para el primer semestre: se realizó el acompañamiento a las referentas por sector para la realización de las recomendaciones para la incorporación del enfoque de género  y enfoque diferencial en las definiciones de gasto de los 15 sectores, para desarrollar en las localidades. Asimismo, se realizaron reuniones en articulación con la Dirección de Territorialización y la Secretaría de Planeación para avanzar en realización de talleres con las alcaldías locales para la incorporación de los enfoques en los proyectos de inversión local.
Durante el segundo semestre no se realizaron avances,debido a la actualización de la circular 001 de 2020 a través de la circular 003 de 2020 y 6 nuevos conceptos de gasto, se realizó el acompañamiento a las profesionales para la realización de las recomendaciones del enfoque de género
Para el tercer trimestre: se elaboraron conceptos sobre criterios de viabilidad y elegibilidad para la inclusión de los enfoques de género y diferencial de los sectores: Gestión Pública, Movilidad, Salud, Cultura, Educación, Hábitat,  Desarrollo Económico, para un total de 34 conceptos. Al incidir en los sectores, la información va a ser aterrizada a las localidades a través de los documentos de criterios de elegibilidad y viabilidad y que irán en línea con los proyectos de inversión local que desde cada Alcaldía se van a realizar y que se espera cuenten con la incorporación del enfoque de género.
Por otro lado, se avanzo con el Sector Planeación para brindar asistencia técnica a las localidades en formulación de proyectos de inversión mediante reuniones y un taller con alcaldes y alcaldesas. En este espacio se socializó que se realizará un taller puntual para cada localidad sobre cómo se deben incorporar los enfoques diferencial-poblacional y de género en los proyectos de inversión local.
</t>
  </si>
  <si>
    <t>GESTIÓN TECNOLÓGICA</t>
  </si>
  <si>
    <t>DIRECCIÓN ADMINISTRATIVA Y FINANCIERA</t>
  </si>
  <si>
    <t>Proveer, gestionar, facilitar, desarrollar e implementar una estrategia de recursos tecnológicos, que permita poner a disposición de toda la SDMujer una infraestructura tecnológica basada en herramientas de informáticas, servicios de redes y comunicaciones que contribuyan a elevar la eficiencia y la efectividad en el cumplimiento de la misión.</t>
  </si>
  <si>
    <t xml:space="preserve">Consolidar la Secretaría Distrital de la Mujer como una entidad innovadora y eficiente, para contribuir con la garantía de derechos de las mujeres en el Distrito Capital
</t>
  </si>
  <si>
    <t xml:space="preserve">Robustecer las plataformas
tecnológicas de la Entidad
</t>
  </si>
  <si>
    <t>Diseño y ejecución del 100% del plan de innovación para el uso apropiación de las tecnologías de la información y comunicaciones</t>
  </si>
  <si>
    <t>Avanzar en la Dimensión  Gestión con valores para el Resultado en la Política de Gobierno Digital y Seguridad Digital - MIPG.</t>
  </si>
  <si>
    <t>Fortalecer la implementación de las Dimensión  Gestión con valores para el Resultado en la Política de Gobierno Digital y Seguridad Digital - MIPG.</t>
  </si>
  <si>
    <t>Proceso de Gestión Tecnológica</t>
  </si>
  <si>
    <t>Plan Estratégico de Tecnologías de la Información y las Comunicaciones ­ PETI, Dimensión  Gestión con valores para el Resultado en la Política de Gobierno Digital - MIPG
Plan de Tratamiento de Riesgos de Seguridad y Política de Seguridad, Dimensión  Gestión con valores para el Resultado en la Política de Seguridad Digital - MIPG.
Plan de Seguridad y Privacidad de la Información</t>
  </si>
  <si>
    <t>Porcentaje cumplimiento Dimensión  Gestión con valores para el Resultado en la Política de Gobierno Digital y Seguridad Digital - MIPG.</t>
  </si>
  <si>
    <t>(Porcentaje de cumplimiento trimestre / Porcentaje de cumplimiento esperado)*100</t>
  </si>
  <si>
    <t>Plan Estratégico de Tecnologías de la Información -  PETI actualizado y Instrumento de evaluación del Modelo de Seguridad y Privacidad – MSPI, disponible en el sitio web del Modelo de Seguridad
Cada trimestre se calcula el indicador y se multiplica por 25%</t>
  </si>
  <si>
    <t>Documento de planeación estratégica - PETI: Se avanzó en la actualización y ajustes de la Política de Privacidad y Tratamiento de Datos Personales de la Secretaría de la Mujer. Se realizó la publicación de la Política de Privacidad y Tratamiento de Datos Personales en la página web de la entidad. Se realizó la socialización de la Política de Privacidad y Tratamiento de Datos Personales en las siguientes áreas de la entidad (Atención a la ciudadanía, control interno disciplinario, dirección de enfoque diferencial, gestión contractual, oficina asesora jurídica), para el mes de agosto se realizó esta socialización a 80 colaboradores de la Dirección de Territorialización. Se consolidaron las preguntas de Gobierno Digital con su respectivo estado actual y se presentó a la jefa de la Oficina Asesora de Planeación, así como los dominios y habilitadores transversales, para aprobar las actividades propuestas que permitan avanzar en la implementación. Se realizó la revisión de la documentación relacionada con la actualización del PETI, se estableció el cronograma con las actividades y responsables de la su ejecución, para el mes de agosto se tiene avance del 23%.
Modelo de Seguridad y privacidad de la información: Se realizó ajustes en los objetivos específicos de la Política General de Seguridad de la Información según lo indicado por la Oficina de Control Interno. Se realizó ajustes al Manual de Políticas Específicas de Seguridad de la Información. Se realizó consolidación de las preguntas de Seguridad de la Información con relación a lo solicitado por Gobierno Digital. Se formuló la cláusula de confidencialidad de la información para ser incluida en los contratos de prestación de servicios, con lo cual se establece uno de los controles en materia de seguridad digital y alinear la cláusula con la obligación de conocer y aplicar las políticas de seguridad y tratamiento de datos personales, se encuentra en revisión de la Dirección de Contratación.</t>
  </si>
  <si>
    <t>Garantizar el Funcionamiento, Soporte y Mantenimiento de la infraestructura tecnológica de la Secretaría.</t>
  </si>
  <si>
    <t>Garantizar el Licenciamiento (Sistema Operativo, Ofimática, Hyperconvergencia, Sofware específico y Antivirus) para todos los equipos en uso, en la SDMujer.</t>
  </si>
  <si>
    <t>Licenciamiento  del software</t>
  </si>
  <si>
    <t>(No. de licencias adquiridas / No. de licencias instaladas) * 100%</t>
  </si>
  <si>
    <t>% Licencias</t>
  </si>
  <si>
    <t>Plan de compras - Contrato - Ingreso al almacén - Asignación de inventario
Cada trimestre se calcula el indicador y se multiplica por 25%</t>
  </si>
  <si>
    <t>Las licencias de Vmware y Simplivity soportan la infraestructura de producción actual de la Secretaría. Se puede evidenciar el crecimiento de la instalación del sistema en los equipos de la secretaría. El licenciamiento adquirido actualmente cubre las necesidades de la Secretaría. microsoft es: E3 - 26/04/2020, E1 - 06/06/2020, EMS - 22/05/2020, ATP - 1/05/2020 y Proplus - 31/05/2020. Se inicio el proceso de estudio de mercado del nuevo proceso de Microsoft.
Se adelanto el estudio previo del soporte y mantenimiento de las licencias de Oracle.
Se firmo el contrato No 295-2020 para el mantenimiento preventivo y correctivo de las UPS, el cual se encuentra en ejecución, se realizó el primer mantenimiento en el  25 Junio 2020.
Se hace borrado de Log de maquinas el 14 de junio 2020. Se programa el segundo mantenimiento para el 26 de noviembre.
Se realizó mantenimiento preventivo del aire acondicionado  contrato 365-2019 al cual se realizo prorroga  hasta diciembre 2020,  los meses de mantenimiento fueron:  febrero, abril y junio de 2020. 
Se avanzó en la contratación del proceso de garantías Extendidas.
Se avanzó en la elaboración del estudio de mercado en SECOPII para el proceso de Solución SAN con el Numero: SP-019-2020.
Se avanzó en la elaboración de la ficha técnica para el proceso de adquisición de Licencias Adobe.
Se realizó mantenimiento preventivo y correctivo para el Aire Acondicionado del Centro de Datos, cambio de filtro de aire.
Se mantiene actualizado el licenciamiento al 100% para servidores y equipos de cómputo</t>
  </si>
  <si>
    <t>Suministrar los servicios integrados de comunicaciones convergentes que requiera la SDMujer</t>
  </si>
  <si>
    <t>Porcentaje de cumplimiento de los servicios de Comunicaciones Convergentes</t>
  </si>
  <si>
    <t>(No. Cumplimiento de los servicios de comunicaciones convergentes / No. Cumplimiento de los servicios de comunicaciones convergentes establecidos)*100</t>
  </si>
  <si>
    <t>% Servicios</t>
  </si>
  <si>
    <t>Contrato - Reportes de monitoreo
Cada trimestre se calcula el indicador por cada servicio, se promedia y se multiplica por 25%</t>
  </si>
  <si>
    <t>El servicio no presentó interrupciones que superaran el porcentaje establecido para el cumplimiento en el anexo técnico, el cual corresponde a 99,7.</t>
  </si>
  <si>
    <t>Realizar la administración de la mesa de ayuda, y la asignación de los servicios técnicos de la SDMujer</t>
  </si>
  <si>
    <t>Requerimientos de soportes tecnológicos</t>
  </si>
  <si>
    <t>(No. de requerimientos de soporte tecnológico, atendidos / No. de requerimientos de soporte tecnológico, solicitados) * 100%</t>
  </si>
  <si>
    <t>%Aplicativo</t>
  </si>
  <si>
    <t>Requerimientos Mesa de Ayuda
Cada trimestre se calcula el indicador y se multiplica por 25%</t>
  </si>
  <si>
    <t>Con corte a 30 de Septiembre de 2020 se han recibido 1720 requerimientos de los cuales se atendieron 1705, los 15 requerimientos que quedan pendientes corresponden a los recibidos después del 25 de septiembre (fecha de corte mensual) y estos se atenderán para el mes siguiente.</t>
  </si>
  <si>
    <t>El número de requerimientos no concuerda con plan de acción, a pesar de ello, si fuera de todo el año debería ser superior no inferior</t>
  </si>
  <si>
    <t>Respaldar  la información de la SDMujer en los servicios de nube azure</t>
  </si>
  <si>
    <t>Porcentaje de espacio utilizado en los servicios de nube azure</t>
  </si>
  <si>
    <t>(Porcentaje de espacio utilizado en los servicios de nube azure / Porcentaje de espacio contratado en los servicios de nube azure)*100</t>
  </si>
  <si>
    <t>Los servicios de Oracle en la nube no presentaron interrupciones.
Se realizó la implementación de un servidor en la Nube de Oracle, con el rol de Backup de información.</t>
  </si>
  <si>
    <t>Almacenar la información de la SDMujer en los servicios Oracle</t>
  </si>
  <si>
    <t>Porcentaje de cumplimiento de los  servicios Oracle</t>
  </si>
  <si>
    <t>(% Cumplimiento de los  servicios Oracle / %. cumplimiento de los  servicios Oracle establecido)</t>
  </si>
  <si>
    <t>Contrato - Reportes de monitoreo
Cada trimestre se calcula el indicador y se multiplica por 25%</t>
  </si>
  <si>
    <t>Las máquinas en la nube para almacenamiento que están creadas se mantienen estables y en correcto funcionamiento</t>
  </si>
  <si>
    <t>Realizar el mantenimiento preventivo y correctivo que requiera la infraestructura Informática de la SDMujer</t>
  </si>
  <si>
    <t>Mantenimientos preventivos y correctivos en la infraestructura informatica</t>
  </si>
  <si>
    <t>(No. de mantenimientos realizados  / No. de mantenimientos programados) X 100%</t>
  </si>
  <si>
    <t>% Mantenimientos</t>
  </si>
  <si>
    <t>Contrato y Registro de mantenimiento
Cada trimestre se calcula el indicador y se multiplica por 25%</t>
  </si>
  <si>
    <t xml:space="preserve">Se firmo el contrato No 295-2020 para el mantenimiento preventivo y correctivo de las UPS, el cual se encuentra en ejecución, se realizó el primer mantenimiento en el  25 Junio 2020.
Se hace borrado de Log de maquinas el 14 de junio 2020. Se programa el segundo mantenimiento para el 26 de noviembre.
Se realizó mantenimiento preventivo del aire acondicionado  contrato 365-2019 al cual se realizo prorroga  hasta diciembre 2020,  los meses de mantenimiento fueron:  febrero, abril y junio de 2020. </t>
  </si>
  <si>
    <t>Garantizar el soporte y actualización de Sistemas de Información Misionales  y aplicativos requeridos por la Secretaría.</t>
  </si>
  <si>
    <t>Funcionamiento módulos implementados SIMISIONAL</t>
  </si>
  <si>
    <t>(No. de requerimientos  atendidos  / No. de requerimientos  solicitados) * 100%</t>
  </si>
  <si>
    <t>% Sistema de Información</t>
  </si>
  <si>
    <t>A corte de 30 de septiembre  se han recibido 731 requerimientos  a través de la Mesa de ayudade los cuales se atendieron 731 quedando pendiente 0 requerimientos solicitados  los requerimientos básicamente correspondieron a actualización de registros, eliminación de registros duplicados, solicitud de información, soporte de acceso, creación e inactivación de cuentas de usuario, ajustes a módulos. Solicitudes como cambios de número y  tipo de  documentos,  deben  realizarse teniendo en cuenta que no  se alteren otros registros de la base de datos. Se continúa con la revisión del log  de erorres del sistema para evitar el crecimiento del archivo y posterior indisponibilidad por falta de espacio de almacenamiento, Así mismo se realizó la implentación del formulario para el registro de otros tipos de atenciones (llamadas no relacionadas con violencia) en el módulo de línea purpura, se incluye la funcionalidad de reporte.</t>
  </si>
  <si>
    <t>Garantizar el soporte y actualización de Sistemas de Información Administrativos, Financieros y de Gestión, así como de aplicativos requeridos por la Secretaría</t>
  </si>
  <si>
    <t>Funcionamiento aplicativos implementados</t>
  </si>
  <si>
    <t>(No. de requerimientos atendidos / No. de requerimientos solicitados) X 100%</t>
  </si>
  <si>
    <t>% aplicativos implementados</t>
  </si>
  <si>
    <t>A corte de 30 de  septiembre se han recibido 302 requerimientos de los cuales se atendieron 302 , los soportes solicitados se refieren a publicaciones  y modificaciones de la estructura de la página web.. 
Se adquirió la renovación del servicio de soporte, mantenimiento y actualización de las licencias de Oracle a través de la tienda virtual del Estado Colombiano
Se realizaron actulizaciones a las aplicaciones y  sistemas de información de la Secretaria Distrital de Mujer.
Se realizaron las instalaciones del aplicativo BogData a la usuarias de Administrativa y financiera, se ha dado el soporte a las áreas para el uso del sistema y la generación de archivos planos. Está pendiente la evaluación de los resultados del proceso de cargue inicial de datos
Se actualizó la aplicación de GLPI (mesa de Ayuda ) de la 0.93 a la versión 9.5.</t>
  </si>
  <si>
    <t xml:space="preserve">Blanca C. Liévano L. - Profesional E. - Oficina Asesora de Planeación </t>
  </si>
  <si>
    <t xml:space="preserve">Adriana Estupiñán Jaramillo - Jefa Oficina Asesora de Planeación </t>
  </si>
  <si>
    <t xml:space="preserve">Andrea Paola Bello - Contratista Oficina Asesora de Planeación </t>
  </si>
  <si>
    <t>GESTIÓN JURÍDICA-2020</t>
  </si>
  <si>
    <t>OFICINA ASESORA JURÍDICA</t>
  </si>
  <si>
    <t>Apoyar la gestión de las dependencias de la entidad en el ámbito jurídico, en el marco de las competencias de la Oficina Asesora Jurídica para que la gestión institucional este enmarcada con la normatividad vigente</t>
  </si>
  <si>
    <t xml:space="preserve">Brindar asesoría jurídica dentro del marco de sus competencias a la Secretaría conforme a la normatividad vigente. </t>
  </si>
  <si>
    <r>
      <rPr>
        <sz val="10"/>
        <rFont val="Times New Roman"/>
        <family val="1"/>
      </rPr>
      <t>Unificar criterios jurídicos de la Entidad que permitan una eficiente expedición, revisión y/o aprobación de actos administrativos, así como la adecuada toma de decisiones en la gestión institucional</t>
    </r>
    <r>
      <rPr>
        <sz val="10"/>
        <color indexed="10"/>
        <rFont val="Times New Roman"/>
        <family val="1"/>
      </rPr>
      <t xml:space="preserve">. </t>
    </r>
  </si>
  <si>
    <t xml:space="preserve"> Expedir los conceptos jurídicos requeridos en el marco de la gestión institucional para crear unidad de criterio en la interpretación, aplicación e implementación de las disposiciones normativas y responder los derechos de petición a que hubiere lugar en ejercicio de sus funciones.</t>
  </si>
  <si>
    <t xml:space="preserve">Oficina Asesora Jurídica </t>
  </si>
  <si>
    <t>Conceptos jurídicos emitidos y/o derechos de petición, atendidos</t>
  </si>
  <si>
    <t>(No. de conceptos jurídicos emitidos y/o derechos de petición atendidos / No. de conceptos jurídicos emitidos y/o derechos de petición requeridos)*100</t>
  </si>
  <si>
    <t>Conceptos jurídicos - respuestas a derechos de petición</t>
  </si>
  <si>
    <t>En el tercer trimestre se respondierony dieron tramite a 213 peticiones, relacionadas en su mayoría con peticiones de concejales y Personería de Bogotá - relacionadas con la oferta de servicos durante la Emergencia Sanitaria y la oferta institucional.</t>
  </si>
  <si>
    <t>Fortalecimiento jurídico que permita  incidencia y  posicionamiento de la Secretaría en la agenda normativa de los temas afines a la misión institucional.</t>
  </si>
  <si>
    <t xml:space="preserve"> Proyectar, analizar  y conceptuar acerca de la viabilidad jurídica de los proyectos de ley, de acuerdo y demás actos administrativos</t>
  </si>
  <si>
    <t>Oficina Asesora Jurídica</t>
  </si>
  <si>
    <t>Proyectos de ley y/o de Acuerdo emitidos. Actos administrativos analizados</t>
  </si>
  <si>
    <t>(No. de proyectos de ley y/o de Acuerdos, conceptuados /No. Proyectos de ley y/o de acuerdo, requeridos)*100</t>
  </si>
  <si>
    <t>Comentarios a Proyectos de ley y/o acuerdo</t>
  </si>
  <si>
    <t xml:space="preserve">En el tercer trimestre se estudiaron 27 tramites relacionados con proyectos de acuerdo del Concejo y proyectos de Ley del Congreso - relacionados con los derehcos de las muejres, enfoques de género y diferencial. </t>
  </si>
  <si>
    <t>Representación y defensa de la gestión institucional  sujeta a Derecho</t>
  </si>
  <si>
    <t>Ejercer y orientar la defensa judicial de la Secretaría, representándola judicial y extrajudicialmente en los procesos y demás acciones legales que se instauren en su contra o que esta deba promover de conformidad con los lineamientos legales.</t>
  </si>
  <si>
    <t>Casos en representación judicial</t>
  </si>
  <si>
    <t>(No. de casos en representación judicial, atendidos /No. de casos en representación judicial, solicitados)*100</t>
  </si>
  <si>
    <t>Contestación de demandas y de acciones constitucionales</t>
  </si>
  <si>
    <t xml:space="preserve">En el tercer trimestre, se realizaron 34 respuestas y tramites frente acciones de tutela, procesos judiciales y cumplimiento de ordenes judiciales .  </t>
  </si>
  <si>
    <t>Aplicación del principio constitucional al debido proceso y al derecho de contradicción y defensa de los servidores públicos disciplinados  en segunda instancia,  para la decisión de fondo por parte del nominador</t>
  </si>
  <si>
    <t xml:space="preserve"> Estudiar y proyectar las providencias y fallos que deba proferir la (el) Secretaria (o) en segunda instancia en los procesos disciplinarios contra las servidoras y servidores públicos de la Entidad.</t>
  </si>
  <si>
    <t>Fallos en segunda instancia</t>
  </si>
  <si>
    <t>(No. de fallos en segunda instancia, sustanciados / No. de fallos en segunda instancia, solicitados)*100</t>
  </si>
  <si>
    <t>Actos administrativos de  segunda instancia</t>
  </si>
  <si>
    <t xml:space="preserve">En el tercer trimestre hay un (1) tramite pendiente de sustanciar el recurso de apelación, como quiera que los términos se encauntran suspendidos. </t>
  </si>
  <si>
    <t xml:space="preserve">Generación de información pertinente y oportuna que permita  incidencia y posicionamiento de la Secretaría en la agenda de control político </t>
  </si>
  <si>
    <t xml:space="preserve"> Revisión, ajuste desde la competencia normativa  y consolidación de las respuestas a Proposiciones</t>
  </si>
  <si>
    <t xml:space="preserve">Respuesta consolidadas a las proposiciones </t>
  </si>
  <si>
    <t>(No. de proposiciones atendidas /No. de proposiciones solicitadas)*100</t>
  </si>
  <si>
    <t>Respuesta a Proposiciones</t>
  </si>
  <si>
    <t xml:space="preserve">En el tercer trimestre se respondieron  26 proposiciones del Concejo sobre el cumplimeito de la msiionalidad y gestióna dminsitrativa y presupuestal de la entidad.  </t>
  </si>
  <si>
    <t>ALICIA VALENCIA VILLAMIZAR / PROFESIONAL ESPECIALIZADO</t>
  </si>
  <si>
    <t>ANDREA CATALINA ZOTA BERNAL - JEFA OFICINA ASESORA JURÍDICA</t>
  </si>
  <si>
    <t>Participación Ciudadana y Corresponsabilidad</t>
  </si>
  <si>
    <t>Subsecretaría de Políticas de Igualdad</t>
  </si>
  <si>
    <t>Dirección de Enfoque Diferencial, Dirección de Gestión del Conocimiento, Dirección de Territorialización de Derechos y Participación y Subsecretaría de Políticas de Igualdad</t>
  </si>
  <si>
    <t xml:space="preserve">Fortalecer la participación y la representación social y política de las mujeres en procesos organizativos e instancias locales y distritales, así como promover la concurrencia de actores institucionales, sociales, económicos y políticos que de manera diferencial y responsable aporten a la implementación de la Política Pública de Mujeres y Equidad de Género. </t>
  </si>
  <si>
    <t>Consecutivo Actividades para soportes</t>
  </si>
  <si>
    <t>Actividades</t>
  </si>
  <si>
    <t>Fortalecer la participación y la representación social y política de las mujeres en espacios e instancias locales y distritales, teniendo en cuenta sus diferencias y diversidades, para la incidencia en la toma de decisiones.</t>
  </si>
  <si>
    <t>Fortalecer el Consejo Consultivo de Mujeres de Bogotá y los Comités Operativos Locales de Mujeres</t>
  </si>
  <si>
    <t>Realizar la secretaría técnica del Consejo Consultivo de Mujeres para el posicionamiento de la agenda distrital de las mujeres y  la articulación con espacios e instancias de mujeres del Distrito y las localidades.</t>
  </si>
  <si>
    <t>Fortalecida la participación de las mujeres del Consejo Consultivo en el posicionamiento de la agenda Distrital de las Mujeres y en la articulación con espacios e instancias de las mujeres del Distrito y las localidades.</t>
  </si>
  <si>
    <t>Realizar mesas de coordinación entre el CCM espacio autónomo y la SDMUJER para la concertación y el seguimiento de actividades y así dar cumplimiento al plan de acción de la instancia</t>
  </si>
  <si>
    <t xml:space="preserve">Subsecretaría Políticas  de Igualdad  </t>
  </si>
  <si>
    <t xml:space="preserve">Mesas coordinadoras para la concertación y el seguimiento del plan de acción del CCM . </t>
  </si>
  <si>
    <t>(N° de mesas coordinadoras del CCM realizadas /N° de mesas coordinadoras programadas)*100</t>
  </si>
  <si>
    <t>Mesas coordinadoras</t>
  </si>
  <si>
    <t>Actas internas y/o externas</t>
  </si>
  <si>
    <t xml:space="preserve">12 mesas coordinadoras (1 por mes) </t>
  </si>
  <si>
    <r>
      <t xml:space="preserve">En el primer trimestre del año de realizaron tres sesiones ordinarias de la mesa coordinadora  (28-ene, 25-feb y 31-mar) y dos sesiones extraordinarias (11-feb y 16-mar), a continuación una breve descripción de los temas tratados en cada mesa:
</t>
    </r>
    <r>
      <rPr>
        <b/>
        <sz val="10"/>
        <rFont val="Times New Roman"/>
        <family val="1"/>
      </rPr>
      <t>*28-ene</t>
    </r>
    <r>
      <rPr>
        <sz val="10"/>
        <rFont val="Times New Roman"/>
        <family val="1"/>
      </rPr>
      <t xml:space="preserve">: Diálogo entre la secretaria Distrital de la Mujer y las consejeras consultivas, durante el cual se presentaron las participantes, de igual forma posteriormente las consejeras expresaron expectativas frente a la nueva administración en cabeza de Claudia López., la sesión finalizó con la socialización de los pactos firmado por las Consejeras Consultivas, la diversidad de mujeres y la actual mandataria.
</t>
    </r>
    <r>
      <rPr>
        <b/>
        <sz val="10"/>
        <rFont val="Times New Roman"/>
        <family val="1"/>
      </rPr>
      <t>*11-feb</t>
    </r>
    <r>
      <rPr>
        <sz val="10"/>
        <rFont val="Times New Roman"/>
        <family val="1"/>
      </rPr>
      <t xml:space="preserve">: En esta sesión se aborda la propuesta de modificación del reglamento interno del Consejo Consultivo de Mujeres - espacio ampliado; tomando en consideración que algunas de las propuestas de modificación de las consejeras no se encontraban en armonía con el decreto 224 de 2014, se estableció hacer consulta jurídica para determinar la inclusión. Otro aspecto relevante fue la articulación entre el CCM-EA y la SDMujer para la conmemoración de 8 de marzo, en donde la entidad presentó su propuesta y fue alimentada con las voces de las consejeras. Se termina la reunión designando mediante votación, a Lilia Avella como delegada ante el Consejo Territorial de Planeación Distrital - CTPD.   
*25-feb: La Subsecretaria de Políticas de Igualdad presentó la propuesta inclusión de la agenda distrital de los derechos de las mujeres en el Plan de Desarrollo Distrital; de igual manera socializó la circular 005 de 2020 la cual contempla lineamientos para los encuentros ciudadanos; continuó comunicando la propuesta de fortalecimiento del Consejo Consultivo de Mujeres. Posteriormente se desarrolló la votación para escoger la delegada ante el Consejo Distrital de Política Social - CDPS, siendo la consejera Dolores Mojica la designada. Para finalizar se presenta la propuesta de la Entidad para la conmemoración de 8 de marzo y se realiza la grabación de videos donde participaron algunas consejeras.
</t>
    </r>
    <r>
      <rPr>
        <b/>
        <sz val="10"/>
        <rFont val="Times New Roman"/>
        <family val="1"/>
      </rPr>
      <t>*16-mar</t>
    </r>
    <r>
      <rPr>
        <sz val="10"/>
        <rFont val="Times New Roman"/>
        <family val="1"/>
      </rPr>
      <t xml:space="preserve">: Participa la Directora de Territorialización de Derechos y Participación quien da respuesta a las preguntas de las consejeras con relación a la estrategia para los encuentros ciudadanos; estado de las Casas de Igualdad de Oportunidades; puntos focales; participación de representantes en los comites de los proyectos de inversión local; y resoluciones de los COLMYG. 
</t>
    </r>
    <r>
      <rPr>
        <b/>
        <sz val="10"/>
        <rFont val="Times New Roman"/>
        <family val="1"/>
      </rPr>
      <t>*31-mar</t>
    </r>
    <r>
      <rPr>
        <sz val="10"/>
        <rFont val="Times New Roman"/>
        <family val="1"/>
      </rPr>
      <t xml:space="preserve"> (virtual): La secretaria de la mujer presentó la estructura del Plan de Desarrollo haciendo hincapié en las metas del Sector Mujer; posteriormente las consejeras presentaron a la secretaria el documento que construyeron con observaciones y sugerencias respecto al Plan de Desarrollo. Y se estableció el compromiso de remitir el documento a la entidad, para dar el respectivo tratamiento a las propuestas realizadas. 
</t>
    </r>
    <r>
      <rPr>
        <b/>
        <sz val="10"/>
        <rFont val="Times New Roman"/>
        <family val="1"/>
      </rPr>
      <t xml:space="preserve">*28-abril </t>
    </r>
    <r>
      <rPr>
        <sz val="10"/>
        <rFont val="Times New Roman"/>
        <family val="1"/>
      </rPr>
      <t xml:space="preserve">(virtual): Se abordan tres aspectos muy importantes relacionados con la planeación local, cuya presentación estuvo a cargo de la Directora de Territorialización de Derechos y Participación, en donde enunció los avances en materia de las disposiciones para fortalecer la participación de las mujeres en los territorios. El segundo aspecto, estuvo a cargo de la Jefa de la Oficina Asesora de Planeación, mencionando que la plataforma virtual dispuesta desde la entidad para realizar el Consejo Ampliado y el Encuentro distrital de mujeres, es Teams. A su vez respondió inquietudes de las consejeras sobre el Plan de Desarrollo Distrital, en ocasión a las observaciones realizadas por el CCM-EA. El último aspecto tratado, fue la socialización de la propuesta para el Encuentro distrital de mujeres, 
</t>
    </r>
    <r>
      <rPr>
        <b/>
        <sz val="10"/>
        <rFont val="Times New Roman"/>
        <family val="1"/>
      </rPr>
      <t xml:space="preserve">*22-may </t>
    </r>
    <r>
      <rPr>
        <sz val="10"/>
        <rFont val="Times New Roman"/>
        <family val="1"/>
      </rPr>
      <t xml:space="preserve">(virtual): Se efectúa una sesión extraordinaria para retomar el proceso de actualización del Plan de Acción de la PPMYEG, liderado por la Dirección de Derechos y Diseño de Política. Se socializa el estado actual, y los hitos acaecidos, además se plantea la metodología para dar continuidad a este asunto, haciendo hincapié en la armonización del Plan de Acción – CONPES – PPMYEG – Agenda del CCM.
</t>
    </r>
    <r>
      <rPr>
        <b/>
        <sz val="10"/>
        <rFont val="Times New Roman"/>
        <family val="1"/>
      </rPr>
      <t>*26-may</t>
    </r>
    <r>
      <rPr>
        <sz val="10"/>
        <rFont val="Times New Roman"/>
        <family val="1"/>
      </rPr>
      <t xml:space="preserve"> (virtual): La Subsecretaria de Fortalecimiento de Capacidades y Oportunidades, junto con las Directoras de Eliminación de Violencias y Acceso a la Justicia, y de Territorialización de Derechos y Participación, para responder a varias inquietudes del CCM-EA, acerca de la Contratación Línea Púrpura; estado del proceso de la Planta Temporal, atención de las Casas de Igualdad; y se finaliza con una jornada informativa sobre la planeación local. 
</t>
    </r>
    <r>
      <rPr>
        <b/>
        <sz val="10"/>
        <rFont val="Times New Roman"/>
        <family val="1"/>
      </rPr>
      <t>*30-jun</t>
    </r>
    <r>
      <rPr>
        <sz val="10"/>
        <rFont val="Times New Roman"/>
        <family val="1"/>
      </rPr>
      <t xml:space="preserve"> (virtual): La subsecretaria de Políticas de Igualdad hace un balance del Consejo Ampliado; se socializa el avance de los compromisos en la plataforma Colibrí; se concertan temas claves paras las mesas con los sectores; se determinan las fechas y se escogen las consejeras para adelantar el Plan de Acción del CCM, siendo un compromiso del último Consejo Ampliado. 
</t>
    </r>
    <r>
      <rPr>
        <b/>
        <sz val="10"/>
        <color indexed="15"/>
        <rFont val="Times New Roman"/>
        <family val="1"/>
      </rPr>
      <t>Para el periodo comprendido entre julio y septiembre se realizaron tres sesiones ordinarias dando cumplimiento de manera satisfactoria a la programación mensual para el año 2020. A continuación se describe de manera sucinta los aspectos más relevantes tratados en cada mesa:
*Jul-28:</t>
    </r>
    <r>
      <rPr>
        <sz val="10"/>
        <color indexed="15"/>
        <rFont val="Times New Roman"/>
        <family val="1"/>
      </rPr>
      <t xml:space="preserve"> Se contó con la participación de la subsecretaria de Gestión Corporativa, quien hizo la socialización de los hitos sobre la planta temporal de las Casas de Igualdad de Oportunidades para las Mujeres. Expone cuatro contextos acerca de la planta en este momento, estos son: Legal, normativo, emergencia por la pandemia del Covid, y por último la búsqueda de su normalización. Se comunican las dos estrategias para garantizar los servicios profesionales en las CIOM, bien sea a través de un nuevo concurso para surtir la planta, o convertir la actual planta temporal en provisional. Para ello se lleva adelantado un proceso con las entidades con competencia en el tema. Otros puntos de la agenda estuvieron relacionados con el balance del pacto a favor de la agenda por los derechos de las mujeres diversas de Bogotá, firmado entre el Consejo Consultivo de Mujeres - Espacio Autónomo y la alcaldesa mayor cuando fue candidata. Este balance se realizó por medio de una matriz donde se determinó el cumplimiento de cada compromiso en armonía con las mesas sectoriales de la SDMujer. En términos generales fue favorable. También se hizo el balance de cierre del pacto entre el Consejo Consultivo de Mujeres con los alcaldes y alcaldesas, en este sentido se comunicó la información allegada por trece alcaldías locales donde plasmaron las acciones de cumplimiento de los compromisos. Esta información fue un insumo clave para la firma del nuevo pacto con alcaldes y alcaldesas, que se acompañó de un instrumento de recolección para hacer el segumiento de la vinculación laboral por parte de las alcaldías, de las referentes de género. Se culmina esta mesa con un balance por las comisiones activas del Consultivo. 
</t>
    </r>
    <r>
      <rPr>
        <b/>
        <sz val="10"/>
        <color indexed="15"/>
        <rFont val="Times New Roman"/>
        <family val="1"/>
      </rPr>
      <t>*Ago-31:</t>
    </r>
    <r>
      <rPr>
        <sz val="10"/>
        <color indexed="15"/>
        <rFont val="Times New Roman"/>
        <family val="1"/>
      </rPr>
      <t xml:space="preserve"> Esta mesa estuvo acompañada por la secretaria Distrital de la Mujer quien hizo un balance sobre el Sistema Distrital de Cuidado nombrando los avances hasta dicho momento. Se resaltan las acciones tanto distritales como territoriales para la implementación del Sistema, como por ejemplo las manzanas y unidades de cuidado. El segundo tema de la agenda es desarrollado por la subsecretaria de Políticas de Igualdad, quien presentó la ficha con la cual se hizo la revisión de los ciento treinta y siete proyectos de inversión distrital. La Directora de Territorialización de Derechos y Participación informó como habían quedado los conceptos de gasto del sector mujeres en las localidades, resaltando la contundente incidencia de las mujeres en los encuentros ciudadanos y los presupuestos partipativos. Por otra parte, se acuerda la realización de una mesa de trabajo con el sector de Desarrollo Económico y con la Veeduría Distrital. Se finaliza con la proposición de actualizar el pacto con concejalas y concejales, concertándose una fecha para hacer una evaluación y la pertinencia de su actualización. 
</t>
    </r>
    <r>
      <rPr>
        <b/>
        <sz val="10"/>
        <color indexed="15"/>
        <rFont val="Times New Roman"/>
        <family val="1"/>
      </rPr>
      <t>*Sep-29:</t>
    </r>
    <r>
      <rPr>
        <sz val="10"/>
        <color indexed="15"/>
        <rFont val="Times New Roman"/>
        <family val="1"/>
      </rPr>
      <t xml:space="preserve"> Dada la importancia del Sistema Distrital de Cuidado, la coordinadora del SIDICU expuso los avances sobre el mismo, señalando la población beneficiaria, las líneas de acción, y la apuesta intersectorial para implementación del SIDICU mencionando las metas sectoriales. Se continuó con la presentación del CONPES de la Política Pública de Mujeres y Equidad de Género y la socialización de la Guía para el seguimiento de las políticas públicas. Se socializó la estrategia para la elección de la representante por las organizaciones de mujeres ante el Consejo Territorial de Planeción Distrital. Se finaliza con la programación de las mesas sectoriales. </t>
    </r>
  </si>
  <si>
    <t xml:space="preserve">Apoyar la realización de comisiones de trabajo que contribuyan al cumplimiento del plan de acción de la instancia. </t>
  </si>
  <si>
    <t xml:space="preserve">Subsecretaría Políticas  de Igualdad. </t>
  </si>
  <si>
    <t xml:space="preserve">Comisiones de trabajo que contribuyan al cumplimiento del plan de acción de la instancia </t>
  </si>
  <si>
    <t>(N° de comisiones de trabajo del CCM realizadas /N° de comisiones de trabajo programadas)*100</t>
  </si>
  <si>
    <t xml:space="preserve">Comisiones de trabajo  realizadas. </t>
  </si>
  <si>
    <t>16 comisiones de trabajo que salen de las mesas coordinadoras</t>
  </si>
  <si>
    <r>
      <t>Durante el primer trimestre se apoyó tecnicamente la comisión de plan de desarrollo, de dicha comisión se realizaron tres encuentros (3,10 y 16 de marzo) en los que:
*Se leyó y revisó el proyecto de acuerdo del Plan de Desarrollo
*Se construyó una matriz en la que las consejeras conforme a la estructura del Plan realizaron sus observaciones y sugerencias.
*Se realizó la compilación del material con el cual las consejeras elaboraron un documento, el cual fue socializado con la Secretaria Distrital de la Mujer. 
De igual manera se acompañó la Comisión de Ética del CCM-EA (14-mar) con el objetivo de hacer la revisión del reglamento interno del espacio autónomo. En este sentido se efectuó la lectura del reglamento actual, y sobre este se plantearon algunas observaciones para su modificación.
Para el segundo trimestre del año se tuvieron acciones en las siguientes comisiones:</t>
    </r>
    <r>
      <rPr>
        <b/>
        <sz val="10"/>
        <rFont val="Times New Roman"/>
        <family val="1"/>
      </rPr>
      <t xml:space="preserve">
**Comisión de Comunicaciones:</t>
    </r>
    <r>
      <rPr>
        <sz val="10"/>
        <rFont val="Times New Roman"/>
        <family val="1"/>
      </rPr>
      <t xml:space="preserve"> En articulación con la Oficina de comunicaciones de la entidad, se concertó un proceso formativo por solicitud de la Comisión de comunicaciones del CCM-EA con el propósito de fortalecer los canales de comunicación de esta instancia y para posicionar sus acciones a través de varias herramientas tecnológicas, en armonía con la resignificación y deconstrucción de imaginarios sobre la participación y representación política de las mujeres. En las dos primeras sesiones de la Comisión se establecieron los temas para el proceso formativo, se abordaron necesidades y falencias para fortalecerse. Se inició el proceso con el acompañamiento de profesionales de la oficina de comunicaciones y se presentaron los siguientes temas: 
(27-abril: Preparación, elaboración de contenido, manejo del espacio, lenguaje corporal y habilidades comunicativas. 30-abril:  Boletinas digitales. 4-mayo: Redes sociales (Twitter, Facebook, Instagram, Whastapp) y transmisiones en vivo (webinar). 8-mayo: Podcast. 11-mayo: Ciudadanías digitales.)
</t>
    </r>
    <r>
      <rPr>
        <b/>
        <sz val="10"/>
        <rFont val="Times New Roman"/>
        <family val="1"/>
      </rPr>
      <t>**Comisión POT:</t>
    </r>
    <r>
      <rPr>
        <sz val="10"/>
        <rFont val="Times New Roman"/>
        <family val="1"/>
      </rPr>
      <t xml:space="preserve"> Durante el mes de abril se inició con la construcción metodológica para la Comisión POT en articulación con la Dirección de Derechos y Diseño de Política. Considerando el proceso de formulación y adopción del POT, se definió que las primeras cinco sesiones estarían enfocadas en recoger aportes a los diagnósticos locales y sectoriales del POT, los cuales están organizados en 7 tomos: 1. Región POT 2020, 2. EPP POT 2020, 3. Población - MOT POT 2020, 4. Movilidad diagnóstico POT 2020, 5. Revitalización diagnóstico POT 2020, 6. Sistema del cuidado I y II POT 2020, 7. COVID-19 POT 2020. Una vez establecida la metodología y objetivos para el trabajo en la Comisión, se convocó a las consejeras por medio de un formulario de inscripción. En los meses de mayo y junio, se desarrollaron 3 Comisiones POT los días: 29 de mayo, 11 de junio y 26 de junio. Durante estas Comisiones se ha estado trabajado en el análisis de los diagnósticos POT en clave de las problemáticas identificadas en la Agenda POT Mujeres del Consejo Consultivo de Mujeres - Espacio Autónomo. El objetivo final es que las consejeras consultivas presenten un documento con sus consideraciones sobre los diagnósticos POT a la Secretaría Distrital de Planeación.
</t>
    </r>
    <r>
      <rPr>
        <b/>
        <sz val="10"/>
        <rFont val="Times New Roman"/>
        <family val="1"/>
      </rPr>
      <t>**Comisión recomendaciones al Plan de Acción de la Política Pública de Mujeres y Equidad de Género</t>
    </r>
    <r>
      <rPr>
        <sz val="10"/>
        <rFont val="Times New Roman"/>
        <family val="1"/>
      </rPr>
      <t xml:space="preserve">: El 8 de mayo se hizo una reunión de articulación entre la Subsecretaría de Políticas de Igualdad y la Dirección de Derechos y Diseño de Política para acordar la metodología de participación del Consejo Consultivo de Mujeres -Espacio Autónomo en relación con el Plan de acción de la Política Pública de Mujeres y Equidad de Género -PPMYEG. El 22 de mayo se presentó por parte de la directora de Derechos y Diseño de Política y una profesional de la Subsecretaría de Políticas de Igualdad a las consejeras consultivas la estrategia metodológica para el trabajo de revisión y recomendaciones al Plan de accion de la PPMYEG. De otra parte, el 8, 10, 12, 17, 18, 19, 23 y 25 de junio, dos profesionales de la Subsecretaría de Políticas de Igualdad acompañaron técnicamente a las consejeras consultivas en la lectura, comentarios y nuevas propuestas en relación con los objetivos 1, 2, 3, 4 , 5 y 6 de la PPMYEG, los resultados propuestos para estos objetivos y sus correspondientes indicadores, los productos y sus indicadores, y las entidades responsables y corresponsables. En este sentido, se recogieron en las matrices propuestas para el ejercicio, las observaciones y recomendaciones y  propuesta de nueva redacción por parte de las consultivas, que incluyó tener en cuenta lo que habían trabajado en la Agenda de los derechos de las mujeres 2020-2024. En promedio a cada sesión de trabajo participaron 6 mujeres y en la comisión rotaron 22 de las integrantes del Consejo Consultivo de Mujeres - Espacio Autónomo.
</t>
    </r>
    <r>
      <rPr>
        <b/>
        <sz val="10"/>
        <rFont val="Times New Roman"/>
        <family val="1"/>
      </rPr>
      <t xml:space="preserve">
</t>
    </r>
    <r>
      <rPr>
        <b/>
        <sz val="10"/>
        <color indexed="62"/>
        <rFont val="Times New Roman"/>
        <family val="1"/>
      </rPr>
      <t xml:space="preserve">Durante el tercer trimeste se realizaron las acciones siguientes:
Julio: </t>
    </r>
    <r>
      <rPr>
        <sz val="10"/>
        <color indexed="62"/>
        <rFont val="Times New Roman"/>
        <family val="1"/>
      </rPr>
      <t xml:space="preserve">Acompañamiento a las comisiones de trabajo con el Consejo Consultivo de Mujeres con dos propósitos: 1) Hacer la socialización de las observaciones del CCM-EA al plan de acción de la Política Pública de Mujeres y Equidad de Género. 2) Preparación del nuevo pacto con alcaldes y alcaldesas. </t>
    </r>
    <r>
      <rPr>
        <b/>
        <sz val="10"/>
        <color indexed="62"/>
        <rFont val="Times New Roman"/>
        <family val="1"/>
      </rPr>
      <t xml:space="preserve">
Agosto: </t>
    </r>
    <r>
      <rPr>
        <sz val="10"/>
        <color indexed="62"/>
        <rFont val="Times New Roman"/>
        <family val="1"/>
      </rPr>
      <t xml:space="preserve">Apoyo técnico y metodológico para la realización de la comisión de trabajo con el sector de Gobierno, cuyo resultado fue la suscripción del pacto de corresponsabilidad por los derechos de las mujeres de Bogotá entre el Consejo Consultivo de Mujeres y los alcaldes y alcaldesas locales. 
</t>
    </r>
    <r>
      <rPr>
        <b/>
        <sz val="10"/>
        <color indexed="62"/>
        <rFont val="Times New Roman"/>
        <family val="1"/>
      </rPr>
      <t>Septiembre:</t>
    </r>
    <r>
      <rPr>
        <sz val="10"/>
        <color indexed="62"/>
        <rFont val="Times New Roman"/>
        <family val="1"/>
      </rPr>
      <t xml:space="preserve"> se desarrollaron varias sesiones correspondientes a las comisiontes de trabajo, cuatro de éstas fueron para preparar y desarrollar una mesa de trabajo con la Veeduría Distrital y con el sector de Desarrollo Económico. Las demás comisiones de trabajo se hicieron en el marco de las acciones de la Comisión de ética y de la Comisión de comunicaciones. En la primera, se continuó con el proceso de revisión del reglamento interno. En la segunda, se hizo una priorización de acciones para desarrollar por el resto del año. </t>
    </r>
  </si>
  <si>
    <t>Gestionar la realización de los CCM ampliados establecidos en el Decreto 224 del 2004.</t>
  </si>
  <si>
    <t>Subsecretaría Políticas  de Igualdad. Magda Alberto</t>
  </si>
  <si>
    <t>Sesiones del CCM ampliado realizadas.</t>
  </si>
  <si>
    <t>(No. de sesiones realizadas del Consejo Consultivo ampliado / No. de sesiones programadas) * 100</t>
  </si>
  <si>
    <t xml:space="preserve">Sesiones </t>
  </si>
  <si>
    <t xml:space="preserve">
Actas de reuniones internas y externas </t>
  </si>
  <si>
    <t xml:space="preserve">2 CCM ampliados </t>
  </si>
  <si>
    <r>
      <t xml:space="preserve">Actividad no programada para el primer trimestre
Durante el segundo trimestre, el  28 de mayo se realizó la primera sesión ordinaria del Consejo Consultivo Ampliado, en donde participaron la mayoría de secretarias y secretarios. El objetivo de la sesión fue socializar las acciones desarrolladas por los sectores de la administración distrital para atender a las mujeres en la pandemia por el Covid 19. Los sectores que presentaron sus actuaciones fueron: Secretaría de la Mujer, de Gobierno, de Integración Social, de Planeación y de Salud. Los demás sectores (exceptuando a la Secretaría General y de Hacienda), remitieron documentos para informar dichas acciones. Las consejeras plantearon cinco propuestas para que la administración las considerara, con el propósito de generar compromisos conducentes a contribuir en el mejoramiento de la vida de las mujeres en el marco del Covid 19.  Por último, los sectores respondieron de manera positiva ante las propuestas de las consejeras, contando que se estaba haciendo actualmente en relación a las mismas, y la manera de dar cumplimiento a  aquellas contempladas en las metas del Plan de Desarrollo. 
</t>
    </r>
    <r>
      <rPr>
        <b/>
        <sz val="10"/>
        <color indexed="62"/>
        <rFont val="Times New Roman"/>
        <family val="1"/>
      </rPr>
      <t>Actividad no programada para el tercer trimestre</t>
    </r>
  </si>
  <si>
    <t>Acompañamiento técnico a instancias y espacios de participación distrital y local que realizan acciones de seguimiento, evaluación y monitoreo a las políticas públicas.</t>
  </si>
  <si>
    <r>
      <t xml:space="preserve">Gestionar la realización de </t>
    </r>
    <r>
      <rPr>
        <b/>
        <sz val="10"/>
        <rFont val="Times New Roman"/>
        <family val="1"/>
      </rPr>
      <t>1</t>
    </r>
    <r>
      <rPr>
        <sz val="10"/>
        <rFont val="Times New Roman"/>
        <family val="1"/>
      </rPr>
      <t xml:space="preserve"> nuevo pacto que promuevan ejercicios de corresponsabilidad con la implementación de la Política Pública de Mujeres y Equidad de Género. </t>
    </r>
  </si>
  <si>
    <t>Pacto de corresponsabilidad gestionado</t>
  </si>
  <si>
    <r>
      <t xml:space="preserve">Elaborar, firmar y hacer seguimiento a </t>
    </r>
    <r>
      <rPr>
        <b/>
        <sz val="10"/>
        <rFont val="Times New Roman"/>
        <family val="1"/>
      </rPr>
      <t>1</t>
    </r>
    <r>
      <rPr>
        <sz val="10"/>
        <rFont val="Times New Roman"/>
        <family val="1"/>
      </rPr>
      <t xml:space="preserve"> nuevos pactos</t>
    </r>
  </si>
  <si>
    <t>Subsecretaría Políticas  de Igualdad</t>
  </si>
  <si>
    <t>Plan Estratégico Entidad -PEE
PIPCM</t>
  </si>
  <si>
    <t>Acciones ejecutadas para la gestión  de los pactos</t>
  </si>
  <si>
    <t>(N° de acciones realizadas / N° de acciones programadas )*100</t>
  </si>
  <si>
    <t>Acciones ejecutadas  para la gestión  de los pactos</t>
  </si>
  <si>
    <t>Documentos, actas y/o reuniones; Documento de acuerdo de voluntades</t>
  </si>
  <si>
    <t>6 acciones para cada pacto</t>
  </si>
  <si>
    <r>
      <t xml:space="preserve">Durante el mes de junio se elaboraron 3 mapas de actores para la suscripción de nuevos pactos referentes a los siguientes temas: 1. Pacto POT Mujeres 2020. 2. Pacto con el sector académico. 3. Pacto de red de mujeres en los Consejos Distritales. Estos mapas se realizaron siguiendo el procedimiento establecido para la suscripción de nuevos pactos de corresponsabilidad, en donde se identifican los posibles actoras y actores y se precisa el rol, función o compromiso que asumirían en el marco del posible pacto. Estos mapas de actores fueron socializados al equipo de participación ciudadana y corresponsabilidad en una mesa de trabajo el 9 de junio. Para adelantar la gestión del POT Mujeres 2020, se llevó a cabo una jornada de trabajo con la referente del derecho a un hábitat y vivienda digna y la referente del sector de Planeación de la Dirección de Derechos y Diseño de Política el 10 de junio. También se construyó el mapa de actores para los siguientes pactos:  con Alcaldes y Alcaldesas 2020, mujeres congresistas elegidas por Bogotá y con colegios para lograr espacios de  paridad e igualdad de género con los personeros estudiantiles y en los Consejos Municipales de Juventud. La propuesta se socializó el 9 de junio al equipo de participación ciudadana y corresponsabilidad. 
</t>
    </r>
    <r>
      <rPr>
        <sz val="10"/>
        <color indexed="30"/>
        <rFont val="Times New Roman"/>
        <family val="1"/>
      </rPr>
      <t xml:space="preserve">
Durante el mes de agosto se avanzó en la gestión para la firma de un nuevo pacto de corresponsabilidad con organizaciones y movimientos de mujeres jóvenes. Siguiendo el lineamiento establecido para la implementación de nuevos pactos, se inicia con el desarrollo del primer paso, el cual es la identificación de temas para el pacto a realizarse a partir de: la Política Pública de Mujeres y Equidad de Género (en particular el derecho a la participación y representación con equidad y la estrategia de corresponsabilidad) y las metas establecidas en el Plan de Desarrollo Distrital, en el Plan Estratégico y en el POA del proceso. Por lo cual, se llevó a cabo una mesa de trabajo entre las contratistas del equipo de participación ciudadana y corresponsabilidad el 25 de agosto del 2020. En primer lugar, se dialogó sobre los posibles objetivos del pacto, y se concluye que, podría estar dirigido a crear una red de organizaciones de mujeres jóvenes que trabaje e incida de forma articulada en distintos espacios sociales, culturales y políticos. En segundo lugar, se definió que para iniciar el proceso es necesario realizar un mapeo de dichas organizaciones y demás actores relevantes, enmarcado en el segundo paso del lineamiento sobre la identificación de posibles actoras y actores interesados en el pacto. Es por esto que, durante el mes de septiembre se realizó una búsqueda de organizaciones de mujeres jóvenes. Dicha búsqueda se sistematizó en una matriz con la siguiente información: nombre de la organización, propósito u objetivos, integrantes y datos de contacto. 
El día 20 de agosto del 2020 se firma el pacto de corresponsabilidad entre el </t>
    </r>
    <r>
      <rPr>
        <sz val="10"/>
        <color indexed="30"/>
        <rFont val="Times New Roman"/>
        <family val="1"/>
      </rPr>
      <t>Consejo Consultivo de Mujeres - Espacio Autónomo, la Secretaría Distrital de Gobierno</t>
    </r>
    <r>
      <rPr>
        <sz val="10"/>
        <color indexed="30"/>
        <rFont val="Times New Roman"/>
        <family val="1"/>
      </rPr>
      <t xml:space="preserve">, la Subsecretaría de Gestión Local y los alcaldes y alcaldesas locales, denominado  </t>
    </r>
    <r>
      <rPr>
        <b/>
        <sz val="10"/>
        <color indexed="30"/>
        <rFont val="Times New Roman"/>
        <family val="1"/>
      </rPr>
      <t xml:space="preserve">Pacto "Por los derechos de las mujeres de Bogotá" </t>
    </r>
    <r>
      <rPr>
        <sz val="10"/>
        <color indexed="30"/>
        <rFont val="Times New Roman"/>
        <family val="1"/>
      </rPr>
      <t>con el fin de compremeter a las Alcaldias Locales a reconocer y trabajar por los derechos de las mujeres desde la gestión local, incorporando el enfoque de género y diferencial en los Planes de Desarrollo Local y haciendo seguimiento y control a las acciones, programas y proyectos implementados desde las localidades.</t>
    </r>
  </si>
  <si>
    <r>
      <t xml:space="preserve">Hacer seguimiento a </t>
    </r>
    <r>
      <rPr>
        <b/>
        <sz val="10"/>
        <rFont val="Times New Roman"/>
        <family val="1"/>
      </rPr>
      <t>6</t>
    </r>
    <r>
      <rPr>
        <sz val="10"/>
        <rFont val="Times New Roman"/>
        <family val="1"/>
      </rPr>
      <t xml:space="preserve"> pactos existentes que promuevan ejercicios de corresponsabilidad con la implementación de la Política Pública de Mujeres y Equidad de Género. </t>
    </r>
  </si>
  <si>
    <t xml:space="preserve">Hacer seguimiento a los pactos existentes </t>
  </si>
  <si>
    <r>
      <t>Monitorear 6</t>
    </r>
    <r>
      <rPr>
        <b/>
        <sz val="10"/>
        <rFont val="Times New Roman"/>
        <family val="1"/>
      </rPr>
      <t xml:space="preserve"> </t>
    </r>
    <r>
      <rPr>
        <sz val="10"/>
        <rFont val="Times New Roman"/>
        <family val="1"/>
      </rPr>
      <t>pactos existentes (Alcaldes y Alcaldesas, ONU-Mujeres y Ucentral, Con colectivos y mujeres biciusuarias, Concejalas y Concejales electos, Agenda de las mujeresCCM - Pacto con la diversidad de mujeres que habitan y tejen la Bogotá del siglo XXI)</t>
    </r>
  </si>
  <si>
    <t xml:space="preserve">Subsecretaría Politicas  de Igualdad. </t>
  </si>
  <si>
    <t>Plan Estratégico Entidad -PEE</t>
  </si>
  <si>
    <t>Monitoreo para el seguimiento a los pactos</t>
  </si>
  <si>
    <t>(N° de acciones de monitoreo /N° de acciones a realizar)*100</t>
  </si>
  <si>
    <t>Acciones ejecutadas  para el seguimiento  de los pactos</t>
  </si>
  <si>
    <t>Documentos, actas y/o reuniones
Documento de acuerdo de voluntades</t>
  </si>
  <si>
    <t>1 reunión bimestral de seguimiento por cada pacto posterior a reunión con actores</t>
  </si>
  <si>
    <r>
      <t xml:space="preserve">Para el periodo a reportar se inició el seguimiento a tres de los pactos de corresponsabilidad firmados durante la vigencia 2019: 
</t>
    </r>
    <r>
      <rPr>
        <b/>
        <sz val="10"/>
        <rFont val="Times New Roman"/>
        <family val="1"/>
      </rPr>
      <t xml:space="preserve"> 1. ONU mujeres con universidad central:</t>
    </r>
    <r>
      <rPr>
        <sz val="10"/>
        <rFont val="Times New Roman"/>
        <family val="1"/>
      </rPr>
      <t xml:space="preserve"> El 24 de marzo de 2020 se remite un correo a las personas encargadas del acuerdo entre ONU Mujeres y la Universidad Central, el cual tiene como fin implementar las políticas integrales contra las violencias de género especialmente el acoso sexual en Instituciones de Educación Superior y promover la participación de las mujeres en su formulación, implementación y seguimiento desde las instancias de coordinación. Al respecto, responde una consultora de ONU Mujeres diciendo que sobre el tema a finales del 2019, la Universidad Central hizo una publicación en la Revista Nómadas No. 51 sobre el acoso sexual en las universidades, igualmente están comprometidas otras universidades y ciudades en este acuerdo que están enmarcadas en el Programa Ciudades Seguras para Mujeres y Niñas, las cuales vienen haciendo esfuerzos para acompañar el proceso en Cali y Medellín. En el proceso que se adelanta en coordinación entre ONU Mujeres y el Ministerio de Educación Nacional se están construyendo lineamientos y recomendaciones para apoyar está formulación en todas las Instituciones de Educación Superior del país.
</t>
    </r>
    <r>
      <rPr>
        <b/>
        <sz val="10"/>
        <rFont val="Times New Roman"/>
        <family val="1"/>
      </rPr>
      <t xml:space="preserve">2. Concejales y concejalas electos por Bogota: </t>
    </r>
    <r>
      <rPr>
        <sz val="10"/>
        <rFont val="Times New Roman"/>
        <family val="1"/>
      </rPr>
      <t xml:space="preserve">En cuanto al pacto firmado con concejalas y concejales del Concejo de Bogotá, se llevo a cabo una reunión virtual el 24 de marzo para indagar y analizar las formas en las que se le haría seguimiento al pacto durante la vigencia 2020. De acuerdo a la recomendación técnica de María Paola Silva, enlace en el Concejo de Bogotá, se acuerda lo siguiente: 1. Se harán reuniones mensuales para dar seguimiento a los compromisos adquiridos por el Consejo Consultivo de Mujeres y la Secretaría Distrital de la Mujer. 2. Considerando que el debate actual en el Concejo es sobre la aprobación del Plan de Desarrollo Distrital, se convocará a reuniones de seguimiento con los 6 concejales y concejalas firmantes una vez se haya culminado ese proceso
En cuanto al pacto firmado con concejalas y concejales del Concejo de Bogotá, el equipo de corresponsabilidad se reunió virtualmente el 24 de abril y el 12 de junio, para analizar los compromisos asumidos en dicho pacto, específicamente sobre la modificación del Acuerdo 526 de los Consejos Locales de Seguridad de las Mujeres y del Decreto 224 del Consejo Consultivo de Mujeres.  
</t>
    </r>
    <r>
      <rPr>
        <b/>
        <sz val="10"/>
        <rFont val="Times New Roman"/>
        <family val="1"/>
      </rPr>
      <t xml:space="preserve">3. Colectivos y organizaciones de mujeres ciclistas: </t>
    </r>
    <r>
      <rPr>
        <sz val="10"/>
        <rFont val="Times New Roman"/>
        <family val="1"/>
      </rPr>
      <t xml:space="preserve">se llevaron a cabo dos reuniones con los colectivos de Mamacitas en bici, Bici Activa Radio y Bike Nation, los días 4 y 13 de marzo. Estos encuentros tuvieron el objetivo de hacer un seguimiento sobre las acciones que se estaban llevando a cabo por parte de las colectivas en clave de sus compromisos adquiridos, así como indagar sobre estrategias de articulación para el presente año. Se pudo constatar que los colectivos han implementado distintas acciones encaminadas al fomento de la participación de las mujeres en el espacio público por medio del uso de la bici. Así mismo, tienen consolidado un cronograma de trabajo para el 2020. En particular, solicitaron a la Secretaría Distrital de la Mujer apoyo técnico y logístico para reactivar el espacio situado en la Calle 26 con Av. Boyacá, así como acompañamiento psicosocial a lideresas, capacitación para atender a mujeres victimas de violencias y fortalecimiento organizativo. 
En relación al pacto firmado con colectivos y organizaciones de mujeres ciclistas, se han venido realizando diferentes acciones para aportar a su cumplimiento, todas enmarcadas en el compromiso que asumió la Secretaría Distrital de la Mujer de “Prestar apoyo técnico a los colectivos y organizaciones en sus ejercicios de participación social y política en el Distrito". En primer lugar, se participa en una conferencia el 24 de abril liderada por el IDPAC: "Las mujeres queremos una movilidad sostenible". La presentación realizada fue sobre las instancias de participación política de las mujeres. Adicionalmente, en articulación con la Dirección de Eliminación de las Violencias y Acceso a la Justicia se llevó a cabo una capacitación el 12 de junio a los 15 colectivos sobre la Ruta Única de Atención a Mujeres Víctimas de Violencias y Riesgo de Feminicidios y sobre el Protocolo de prevención, atención y sanción de las violencias contras las mujeres en el espacio y transporte público en Bogotá. Por último, se viene apoyando técnicamente a 7 mujeres de los colectivos firmantes que se están lanzando como candidatas a los Consejos Locales de la Bicicleta. Con apoyo de la Dirección de Territorialización de Derechos y Participación se logró un espacio en las agendas de los COLMYG para que las candidatas puedan presentarse y visibilizar su campaña a largo de julio y agosto. 
</t>
    </r>
    <r>
      <rPr>
        <b/>
        <sz val="10"/>
        <rFont val="Times New Roman"/>
        <family val="1"/>
      </rPr>
      <t xml:space="preserve">4. Pacto POT: </t>
    </r>
    <r>
      <rPr>
        <sz val="10"/>
        <rFont val="Times New Roman"/>
        <family val="1"/>
      </rPr>
      <t xml:space="preserve">Adicionalmente, frente al Pacto POT se ha venido articulando con la Secretaría Distrital de Planeación distintas acciones para fomentar la participación de las mujeres en el proceso de formulación y adopción del POT, como por ejemplo el Encuentro Distrital del diagnóstico POT Mujeres desarrollado el 16 de junio y la capacitación a funcionarios y funcionarias de la Secretaría Distrital de Planeación sobre los enfoques de género, diferencial y de derechos de las mujeres. Por otro lado, aportando al cumplimiento del pacto se ha acompañado técnicamente a la Comisión POT del Consejo Consultivo de Mujeres – Espacio Autónomo, el cual ha sesionado en tres ocasiones: 29 de mayo, 11 de junio y 26 de junio. Para brindar este apoyo técnico se trabajó de manera conjunta con la Dirección de Derechos y Diseño de Políticas en la formulación de una metodología para recoger aportes de las mujeres en el diagnóstico POT. Se seguirá acompañando este espacio durante los meses siguientes.
</t>
    </r>
    <r>
      <rPr>
        <b/>
        <sz val="10"/>
        <rFont val="Times New Roman"/>
        <family val="1"/>
      </rPr>
      <t xml:space="preserve">
5. Pacto con alcaldesas y alcaldes locales</t>
    </r>
    <r>
      <rPr>
        <sz val="10"/>
        <rFont val="Times New Roman"/>
        <family val="1"/>
      </rPr>
      <t xml:space="preserve">: El día 19 de junio de 2020, se solicitó a las  20 alcaldías locales un informe para conocer el avance cuantitativo (cobertura de mujeres atendidas y/o beneficiadas), cualitativo (qué actividades se desarrollaron) y de ejecución presupuestal de los proyectos y acciones dirigidas a las mujeres y desarrollados con enfoque de género, para cerrar este compromiso y poder subir las evidencias a la Plataforma Colibrí.
</t>
    </r>
    <r>
      <rPr>
        <sz val="10"/>
        <color indexed="30"/>
        <rFont val="Times New Roman"/>
        <family val="1"/>
      </rPr>
      <t xml:space="preserve">Durante los meses de julio, agosto y septiembre se realizó seguimiento a los pactos de corresponsabilidad, detallados a continuación:
</t>
    </r>
    <r>
      <rPr>
        <b/>
        <sz val="10"/>
        <color indexed="30"/>
        <rFont val="Times New Roman"/>
        <family val="1"/>
      </rPr>
      <t xml:space="preserve">1. Colectivos y organizaciones de mujeres ciclistas: </t>
    </r>
    <r>
      <rPr>
        <sz val="10"/>
        <color indexed="30"/>
        <rFont val="Times New Roman"/>
        <family val="1"/>
      </rPr>
      <t xml:space="preserve">se desarrollaron diferentes acciones para aportar al cumplimiento del compromiso que asumió la Secretaría Distrital de la Mujer de “Prestar apoyo técnico a los colectivos y organizaciones en sus ejercicios de participación social y política en el Distrito". Por un lado, se apoyó técnicamente a la organización Bici Activa Radio en el desarrollo de la charla: “Hablemos sobre mujeres y bici” el 9 de julio de 2020. La charla tuvo el objetivo de incentivar la inscripción de más mujeres a los Consejos Locales de la Bicicleta, y fue acompañada por las referentas para los sectores de Movilidad y de Cultura, Recreación y Deporte de la Dirección de Derechos y Diseño de Política, así mismo, se colaboró con la pieza de convocatoria y con la difusión del evento en las redes de la entidad. Por otro lado, se apoyó a 7 mujeres de los colectivos firmantes que se lanzaron como candidatas a los Consejos Locales de la Bicicleta. Con apoyo de la Dirección de Territorialización de Derechos y Participación se logró un espacio en las agendas de los COLMYG de sus respectivas localidades, en el cual las candidatas se presentaron y visibilizaron su campaña. Las 7 mujeres residen en las localidades de: Fontibón, Suba, Puente Aranda, Engativá y Barrios Unidos. Con el propósito de organizar la presentación de la candidatas, se llevaron a cabo reuniones con cada una de ellas, en donde se describió la función y misión de los COLMYG así como los 8 derechos de la Política Pública de Mujeres y Equidad de Género. Así mismo, se definieron los objetivos y la agenda de la intervención de acuerdo a los intereses de las candidatas, pero tomando de partida los siguientes puntos: 1. Contexto del pacto 50-50. 2. Consejos Locales de la Bicicleta. 3. Participación de la mujer y el uso de la bicicleta. 4. Trayectoria de la candidata. 5. Propuesta de la candidata.
</t>
    </r>
    <r>
      <rPr>
        <b/>
        <sz val="10"/>
        <color indexed="30"/>
        <rFont val="Times New Roman"/>
        <family val="1"/>
      </rPr>
      <t>2. Concejales y concejalas electas al Concejo de Bogotá:</t>
    </r>
    <r>
      <rPr>
        <sz val="10"/>
        <color indexed="30"/>
        <rFont val="Times New Roman"/>
        <family val="1"/>
      </rPr>
      <t xml:space="preserve"> El equipo de corresponsabilidad se reunió virtualmente el 28 de agosto para analizar los compromisos asumidos en dicho pacto y establecer acciones para su implementación y seguimiento. Para lo cual, se trabajó en una matriz en donde se identificaron las acciones realizadas por la Secretaría Distrital de la Mujer en cuanto a sus obligaciones pactadas. Luego de una reflexión sobre los compromisos asumidos por cada uno de los actores firmantes, se establece la necesidad de modificar y actualizar el pacto, para que, por un lado, involucre más concejales y concejales, y por otro lado, esté enfocado en puntos estratégicos y concretos. Dicha propuesta fue presentaba y aprobada por el Consejo Consultivo de Mujeres de Bogotá en la mesa coordinadora del mes de septiembre. En el siguiente trimestre se iniciará con el proceso de actualización de este pacto.
</t>
    </r>
    <r>
      <rPr>
        <b/>
        <sz val="10"/>
        <color indexed="30"/>
        <rFont val="Times New Roman"/>
        <family val="1"/>
      </rPr>
      <t xml:space="preserve">3. Pacto POT: </t>
    </r>
    <r>
      <rPr>
        <sz val="10"/>
        <color indexed="30"/>
        <rFont val="Times New Roman"/>
        <family val="1"/>
      </rPr>
      <t xml:space="preserve">Se ha venido trabajando con la Dirección de Derechos y Diseño de Política para generar acciones articuladas en el marco del proceso de formulación y adopción del POT, sobre todo, con la referenta por el Derecho al hábitat y vivienda digna y con la referenta de transversalización en la Secretaría Distrital de Planeación. Específicamente se han realizado dos mesas de trabajo: el 9 de julio y el 3 de septiembre. En el primer encuentro se dialogó sobre: 1. Pacto POT Mujeres. 2. Comisión POT del Consejo Consultivo de Mujeres. 3. Escuela de pensamiento de la Secretaría Distrital de Planeación. La segunda mesa de trabajo se realiza en torno a: 1. Comisión POT – CCM. 2. CTPD. 3. Participación en el proyecto de acuerdo POT. 4. Asistencia técnica a mujeres. 5. Observaciones a documentos POT. Como resultado de estos encuentros, se definen compromisos y responsabilidades para continuar acompañando a las mujeres en su ejercicio de incidencia frente a la formulación y adopción del POT. En este orden de ideas, durante los meses de julio se acompaño técnicamente a la Comisión POT del Consejo Consultivo de Mujeres – Espacio Autónomo, el cual sesionó en dos ocasiones en el tercer trimestre: la cuarta sesión del año 2020 de la Comisión POT se realizó el 10 de julio, y la quinta sesión el 24 de julio. Como resultado de la cuarta Comisión POT del 2020, se acordó hacer una lectura paralela entre los diagnósticos POT locales y las problemáticas planteadas en la Agenda POT Mujeres, usando como herramienta de sistematización una matriz suministrada desde la Secretaría Distrital de la Mujer. Dicha matriz fue analizada en la quinta Comisión POT, a partir del Diagnóstico local POT de la localidad de Engativá. Se seguirá brindando acompañamiento técnico a esta Comisión a lo largo del año. Adicionalmente, se realizó un informe en donde se especifica el número de comisiones junto con la fecha, hora, lugar, asistentes y tema tratado de cada uno de estos espacios.
</t>
    </r>
    <r>
      <rPr>
        <b/>
        <sz val="10"/>
        <color indexed="30"/>
        <rFont val="Times New Roman"/>
        <family val="1"/>
      </rPr>
      <t>4. Pacto con Alcaldes y Alcaldesas</t>
    </r>
    <r>
      <rPr>
        <sz val="10"/>
        <color indexed="30"/>
        <rFont val="Times New Roman"/>
        <family val="1"/>
      </rPr>
      <t>: para los meses de julio a septiembre se reune la información solicitada mediante oficio a las 20 Alcaldias Locales,con asunto informe desde enero de 2020 hasta la fecha 30 de junio, el avance cuantitativo (cobertura de mujeres atendidas y/o beneficiadas), cualitativo (qué actividades se desarrollaron) y de inversión y ejecución presupuestal de los proyectos y acciones dirigidas a las mujeres y desarrollados con enfoque de género, la cual se organiza en una matriz desagregada por localidades, acciones, programas y/proyectos y se socializa con el Consejo Consultivo de Mujeres el día 30 de julio del 2020 en la mesa coordinadora, para posteriormente cerrar dicho pacto en la pataforma Colibrí, dado que ese era uno de los compromisos con las mujeres consultivas, el cargue de la información del pacto en la plataforma</t>
    </r>
    <r>
      <rPr>
        <sz val="10"/>
        <rFont val="Times New Roman"/>
        <family val="1"/>
      </rPr>
      <t xml:space="preserve">
</t>
    </r>
  </si>
  <si>
    <t>Acompañar técnicamente 1 bancada informal de mujeres del Concejo de Bogotá para el posicionamiento de la agenda de los derechos de las mujeres.</t>
  </si>
  <si>
    <t>Realizadas las reuniones entre la Secretaria Distrital de la Mujer y la Bancada Informal del Concejo de Bogotá para el posicionamiento de la agenda de los derechos de las mujeres</t>
  </si>
  <si>
    <t>Realizar reuniones de trabajo con la bancada informal de mujeres del Concejo de Bogotá para concertar y posicionar la agenda de los derechos de las mujeres.</t>
  </si>
  <si>
    <t xml:space="preserve">Reuniones entre la bancada informal de mujeres del Concejo de Bogotá y la SDMujer  </t>
  </si>
  <si>
    <t>(N° reuniones realizadas entre la SDMujer y la bancada informal de mujeres del Concejo de Bogotá / N° reuniones programadas entre la SDMujer y la bancada informal de mujeres del Concejo de Bogotá) * 100</t>
  </si>
  <si>
    <t xml:space="preserve">Reuniones entre la SDMujer y la bancada mujeres Concejo de Bogotá D.C. </t>
  </si>
  <si>
    <t>Actas reuniones internas y externas
Documentos de soporte de las actas</t>
  </si>
  <si>
    <t>1 reunión semestral</t>
  </si>
  <si>
    <r>
      <t xml:space="preserve">La Secretaría Distrital de la Mujer se ha reunido entre el mes de Enero a Marzo dos veces con la Bancada informal de mujeres del Concejo de Bogotá (Bancada para la Equidad De La Mujer, el Sistema Distrital de Cuidado y Eliminación de Todas las Violencias Basadas En Género). 
La primera renión se realizó el 26 Febrero del 2020 con el objetivo de socializar la idea de la conformación de la Bancada de la Mujer liderada por mujeres; en esta reunión se presentó el panorama de las mujeres en Bogotá y asistió la Secretaria Distrital de la Mujer- Diana Rodriguez Franco. La segunda reunión de realizó el 31 de marzo del 2020 con el objetivo de instalar la bancada, socializar con las y los concejales el trabajo realizado por la secretaría frente al COVID-19 y explicar el Sistema Distrital de Cuidado dentro del Plan Distrital de Desarrollo. 
En el Concejo de Bogotá existe una Comisión Accidental que busca modificar el reglamento del concejo para la creación de la Comisión Legal de la Equidad de la Mujer como lo establece la ley 1981 de 2019. El 25 de febrero del 2020 la Secretaría asistió al segundo encuentro que se realizó de esta comisión buscando dar apoyo técnico para la formulación del proyecto de acuerdo. Actualmente el proyecto de acuerdo se encuentra en contrucción y estamos a la espera de agendar una reunión. 
Durante el mes de abril y junio la Secretaría Distrital de la Mujer  se reunió con la Bancada Bancada informal de mujeres del Concejo de Bogotá (Bancada para la Equidad De La Mujer, el Sistema Distrital de Cuidado y Eliminación de Todas las Violencias Basadas En Género):
El 24 de abril sesionó la Bancada para la Equidad De La Mujer, el Sistema Distrital de Cuidado y Eliminación de Todas las Violencias Basadas en Género con el objetivo de hacer control político a la Secretaría de la Mujer respecto a las acciones tomadas para la reducción de violencias contra las mujeres frente a la coyuntura del COVID-19. 
En el mes de mayo, la Bancada para la Equidad de La Mujer, el Sistema Distrital de Cuidado y Eliminación de Todas las Violencias Basadas en Género; decidió no sesionar por el debate llevado a cabo por las discusiones y debates llevados frente al Plan Distrital de Desarrollo. Sin embargo, se coordinaron reuniones con la mayoria de las bancadas del concejo en el que se encontraban las mujeres del Concejo presentes. 
El 18 de junio sesionó la Bancada para la Equidad De La Mujer, el Sistema Distrital de Cuidado y Eliminación de Todas las Violencias Basadas En Género con el objetivo de hacer seguimiento al control político a la Secretaría de la Mujer respecto a las acciones tomadas para la eliminación de violencias contra las mujeres frente a la coyuntura del COVID-19.
</t>
    </r>
    <r>
      <rPr>
        <sz val="10"/>
        <color indexed="30"/>
        <rFont val="Times New Roman"/>
        <family val="1"/>
      </rPr>
      <t xml:space="preserve">Durante los meses de julio y septiembre la Secretaría Distrital de la Mujer  se reunió con la Bancada Bancada informal de mujeres del Concejo de Bogotá (Bancada para la Equidad De La Mujer, el Sistema Distrital de Cuidado y Eliminación de Todas las Violencias Basadas En Género): En julio no hubo ninguna reunión por solicitud de la Bancada. Durante el mes de agosto hubo una coordinación con la bancada para la planeación de la reunión de septiembre. En septiembre se llevó a cabo una sesión de la Bancada donde se realizó control político en atención y prevención de violencias contra las mujeres y alcance del Sistema Distrital de Cuidado. </t>
    </r>
  </si>
  <si>
    <t>Fortalecer técnicamente 2 instancias del nivel Distrital (Consejo Territorial de Planeación del Distrito - CTPD / Consejo Distrital de Política Social - CDPS), para el posicionamiento de la agenda de los derechos de las mujeres.</t>
  </si>
  <si>
    <t>Acompañadas técnicamente 2 instancias para el posicionamiento de la agenda de los derechos de las mujeres en las instancias y entidades distritales competentes.</t>
  </si>
  <si>
    <t xml:space="preserve">Construcción,  implementación  y seguimiento de acuerdos de trabajo. </t>
  </si>
  <si>
    <t>Plan Estratégico Entidad-PEE</t>
  </si>
  <si>
    <t>Acciones para acompañamiento técnico</t>
  </si>
  <si>
    <t>(N° de acciones realizadas / N° de acciones programadas)*100</t>
  </si>
  <si>
    <t xml:space="preserve">Instancias acompañadas  </t>
  </si>
  <si>
    <t>Planes, acuerdos, actas y documentos asociados al acompañamiento técnico.</t>
  </si>
  <si>
    <t>10 actividades (5 por cada instancia)</t>
  </si>
  <si>
    <r>
      <t xml:space="preserve">En el marco del fortalecimiento técnico a las instancias que se acompañan desde la SPI (Consejo Territorial de Planeación del Distrito - CTPD / Consejo Distrital de Política Social - CDPS), para el posicionamiento de la agenda de los derechos de las mujeres; se proyecta un documento conceptual preliminar que contiene el análisis del PDD "Un nuevo contrato social y ambiental para la Bogotá del siglo XXI"; el documento mencionado tiene como fin acercár a las instancias acompañadas con los propósitos del PDD y su relación con los derechos de las mujeres.
</t>
    </r>
    <r>
      <rPr>
        <b/>
        <sz val="10"/>
        <rFont val="Times New Roman"/>
        <family val="1"/>
      </rPr>
      <t xml:space="preserve">CTPD - Consejo Territorial de Planeación del Distrito: </t>
    </r>
    <r>
      <rPr>
        <sz val="10"/>
        <rFont val="Times New Roman"/>
        <family val="1"/>
      </rPr>
      <t xml:space="preserve">Para brindar apoyo técnico a las mujeres del Consejo Consultivo de Mujeres y del Consejo Territorial de Planeación Distrital en el proceso de formulación del Plan de Desarrollo Distrital, se elaboró una matriz y un mapa conceptual del Proyecto de acuerdo del PDD "Un Nuevo Contrato Social y Ambiental para la Bogotá del Siglo XXI". Este mapa permite tener una mirada global de lo que contiene el Plan en términos de propósitos, logros, programas estratégicos, programas generales, indicadores, metas y presupuesto. Por lo tanto, es un insumo primordial para que las mujeres, tanto del CCM-EA como del CTPD, puedan conocer y reflexionar sobre el Plan, y así, brindar observaciones y recomendaciones de éste. Estos insumos fueron enviados al sector mujeres dentro del CTPD.
Durante el segundo trimestre se realizó la caracterización de la instancia y la propuesta del plan de fortalecimiento durante los meses de abril, mayo y junio; siguiendo los dos primeros pasos del procedimiento establecido para el fortalecimiento de la participación de las mujeres en instancias y procesos organizativos del Distrito Capital. En el mes de abril se diseñó y se hizo envío de un formulario para aplicar una encuesta a las 37 mujeres del CTPD.  Con la información recolectada, durante el mes de mayo se realizó el documento de caracterización de la instancia, el cual contiene 6 capítulos: 1. Introducción. 2. ¿Qué es el CTPD. 3. Representantes de mujeres dentro del CTPD. 4. Caracterización de mujeres que participan en el CTPD. 5. Propuestas de fortalecimiento. 6. Bibliografía. 6. Anexos. Por último, durante el mes de junio de elaboró un informe síntesis con los resultados de dicha caracterización para ser compartido con las consejeras territoriales, a su vez, dicho informe contiene la propuesta del plan de fortalecimiento que surge tras un análisis de la caracterización. 
CDPS - Consejo Distrital de Política Social: Se participó en el encuentro dirigido por la Secretaría Distrital de Integración Social, con el fin de realizar talleres preparatorios previos al Consejo Distrital de Política Social el día 17 de junio en horas de la mañana .
</t>
    </r>
    <r>
      <rPr>
        <sz val="10"/>
        <color indexed="30"/>
        <rFont val="Times New Roman"/>
        <family val="1"/>
      </rPr>
      <t>Durante los meses de julio y agosto se llevo a cabo el proceso de concertación del Plan de fortalecimiento con las representantes de mujeres de la instancia: Lilia Avella -quien es la actual presidenta- y Sandra Mazo. En primer lugar, se les envío los resultados y el informe de la caracterización realizada por la Secretaría Distrital de la Mujer titulada: ¿Quiénes son las mujeres que hacen parte del Consejo Territorial de Planeación Distrital? En el documento de caracterización se realiza un análisis actual de las necesidades y barreras a la participación de las mujeres, a partir del cual, se elaboró una primera propuesta del Plan de fortalecimiento. En segundo lugar, se hizo una mesa de trabajo el 28 de agosto con las dos representantes para dialogar en profundidad sobre el Plan de fortalecimiento propuesto. Adicional a las acciones del Plan, las representantes de mujeres ven la necesidad de realizar una caracterización a toda la instancia, es decir, incluir tanto a hombres como a mujeres, para tener una mirada completa de quiénes conforman el CPTD para el periodo actual. 
Por otro lado, y considerando que una de las representantes por las organizaciones sociales de mujeres presentó su renuncia al CTPD, durante el mes de agosto y septiembre se dio inició con el proceso eleccionario para elegir una nueva consejera territorial. Para iniciar este proceso, se convocó a una reunión a la secretaría técnica de la instancia para conocer cómo se debe realizar la elección respetando los protocolos y documentos normativos al respecto. Seguidamente se elaboró un plan de trabajo a 3 meses en donde se define cronológicamente las siguientes actividades: 1. Definir plataforma y estrategia de votaciones. 2. Aprobación Consejo Consultivo de Mujeres. 3. Convocatoria. 4. Publicación del proceso eleccionario. 5. Proceso de inscripción. 6. Asamblea de elecciones. 7. Designación de la ganadora. Dicho plan de trabajo fue aprobado por el Consejo Consultivo de Mujeres en la mesa plenaria del mes de septiembre. De esta forma, se implementará durante el siguiente trimestre del año.
Así mismo, durante el tercer trimestre inició el acompañamiento a la instancia denominada Subcomisión de género, mesa del Decreto 563 en torno a la movilización social del 21N de 2019, se convocó desde Secretaría de Gobierno Distrital a reunión el día 18 de septiembre de 2020, con el fin de resaltar la importancia de la instalación, dialogo y construcción de la mesa en torno a la movilización social programada para el  21 de septiembre; esta mesa fortalece el escenario bajo el reconocimiento de la necesaria amplitud y actualización del protocolo que tiene la movilización social, se propone realizar un reglamento de funcionamiento con el fin de darle operatividad y organización a la Mesa del Decreto 563, reglamento que debe ser concertado conjuntamente con los participantes de la mesa, se reconocen las tensiones que pueden existir en la movilización programada del 21 de septiembre, pero se señala la importancia de llegar acuerdos sensatos para garantizar el derecho a la protesta y el derecho a la vida de todos y todas que se encuentran en terreno. Una segunda jornada de la mesa del decreto 563 en torno a la movilización social del 21N de 2019, con el fin de informar y  dar avances de las jornadas de protesta de la jornada del 21 de septiembre y establecer esta mesa para que se realice una vez al mes cada martes de la ultima semana.</t>
    </r>
  </si>
  <si>
    <t>Agendar y convocar trimestralmente la participación en una de las sesiones de los COLMYG y/o CLM para la presentación del informe del CCM, propendiendo por la articulación entre las instancias de participación.</t>
  </si>
  <si>
    <t>Socializado un informe de las acciones adelantadas por el CCM en los COLMYG y/o CLM.</t>
  </si>
  <si>
    <t>Articulación entre instancias locales y distritales de participación de las mujeres</t>
  </si>
  <si>
    <t>Dirección de Territorialización de Derechos y Participación</t>
  </si>
  <si>
    <t>Convocatorias y agendamiento realizadas al CCM para asistir a las sesiones de COLMYG y/o CLM.</t>
  </si>
  <si>
    <t xml:space="preserve">No. convocatorias y agendamientos realizados / No. convocatorias y agendamientos programados
</t>
  </si>
  <si>
    <t>Numero de sesiones realizadas de los COLMYG y/o CLM para socializar las acciones del CCM</t>
  </si>
  <si>
    <t>Actas reuniones internas y externas</t>
  </si>
  <si>
    <t>19 convocatorias por trimestre</t>
  </si>
  <si>
    <r>
      <t xml:space="preserve">Primer trimestre: a continuación se detalla la convocatoria realizada por las CIOM y la participación de las Consejeras en los espacios:
*En 16 COLMYG y CLM (Usaquén, Chapinero, Santa fe, San Cristóbal, Usme, Tunjuelito, Bosa, Kennedy, Fontibón, Engativá, Suba, Teusaquillo, Los Mártires, La Candelaria, Rafael Uribe y Ciudad Bolívar) se realizó la convocatoria a la consejera consultiva. 
*En 11 COLMYG Y CLM (Usaquén, Chapinero, Santa fe, San Cristóbal, Bosa, Kennedy, Fontibón, Engativá, Suba, Teusaquillo y Ciudad Bolívar) se realizó la intervención para presentar el informe del CCM.  
Segundo trimestre: a continuación se detalla la convocatoria realizada por las CIOM y la participación de las Consejeras en los espacios:
*En 19 COLMYG y CLM  se realizó la convocatoria a la consejera consultiva, exceptuando el Consejo Local de Mujeres de Sumapaz quienes desde su autonomía no han convocado a la representante del CCM. Sin embargo, la referente ha informado a la Secretaría Técnica del Consejo Consultivo y ha dialogado con la presidenta de esta instancia Yudy Villalva y le ha informado la importancia de la participación de la Consejera.
*En 15 COLMYG Y CLM se logró la intervención de las Consultivas para presentar el informe del CCM. La localidades donde no se logró su participación fueron: Sumpaz, Rafael Uribe Uribe, Los Mártires, Usme y San Cristóbal
</t>
    </r>
    <r>
      <rPr>
        <sz val="10"/>
        <color indexed="30"/>
        <rFont val="Times New Roman"/>
        <family val="1"/>
      </rPr>
      <t xml:space="preserve">Tercer Trimestre: a continuación se detalla la convocatoria realizada por las CIOM y la participación de las Consejeras en los espacios:
*En 19 COLMYG y CLM  se realizó la convocatoria a la consejera consultiva, exceptuando el Consejo Local de Mujeres de Sumapaz quienes desde su autonomía no han convocado a la representante del CCM. Sin embargo, la referente ha informado a la Secretaría Técnica del Consejo Consultivo y ha dialogado con la presidenta de esta instancia Yudy Villalva y le ha informado la importancia de la participación de la Consejera.
*En 15 COLMYG Y CLM se logró la intervención de las Consultivas para presentar el informe del CCM. La localidades donde no se logró su participación fueron: Sumapaz, Antonio Nariño, Los Mártires, Fontibón y Usme. Algunas no han podido participar por falta de medios tecnológicos y situaciones personales y se ha informado a la Secretaría Técnica del CCM. </t>
    </r>
  </si>
  <si>
    <t>En la localidad de Usme se tuvo en cuenta la respuesta del Consejo Consultivo al COLMYG ante la solicitud de la delegación dado que ninguna de las consejeras asiste al COLMYG y por eso se insistió la convocatoria de las consejeras electas. A pesar de la insistencia no asistieron. Esta misma situación se presenta en la Localidad de Rafael Uribe Uribe.
La dificultad de acceso a medios virtuales de comunicación por parte de las consultivas de Los Mártires y San Cristóbal, impidieron su participación, sin desconocer que las consultivas han manifestado su gran interés en participar.
Y es de resaltar que la consultiva de la Localidad de Fontibón tiene dificultades de conectividad virtual, sin embargo, ha logrado remitir informe y socializar información mediante llamadas telefónicas.</t>
  </si>
  <si>
    <t xml:space="preserve">Desde la Dirección de Territorialización se continuará con el proceso de convocatoria; de igual forma se espera que con el apoyo de la profesional apoyo técnico para el CCM de la Subsecretaría de Políticas de Igualdad se pueda articular alguna acción para lograr la participación de una delegada del CCM a los COLMYG y CLM, pues a pesar de tener consultivas algunas no asisten a los espacios. </t>
  </si>
  <si>
    <t>Fortalecer la participación y representación de mujeres en sus diferencias y diversidad en 8 procesos organizativos, para que incidan en el posicionamiento de la agenda de sus derechos.</t>
  </si>
  <si>
    <t>Fortalecida la capacidad de incidencia de las mujeres en sus diferencias y diversidad para el posicionamiento de la agenda de sus derechos en instancias de decisión social y política</t>
  </si>
  <si>
    <t>Caracterización de los procesos organizativos y de la participación y representación de las mujeres.</t>
  </si>
  <si>
    <t>Dirección de Enfoque Diferencial</t>
  </si>
  <si>
    <t xml:space="preserve">Caracterizaciones de los procesos organizativos a fortalecer </t>
  </si>
  <si>
    <t>N° de caracterizaciones realizadas</t>
  </si>
  <si>
    <t xml:space="preserve">Caracterizaciones </t>
  </si>
  <si>
    <t>Evidencias de las reuniones, fichas de caracterización de los procesos organizativos y de la participación y representación de las mujeres diligenciadas y documentos de caracterización elaborados.</t>
  </si>
  <si>
    <t>1 Caracterización</t>
  </si>
  <si>
    <t>Durante el presente trimestre se realizó la identificación de los procesos organizativos de mujeres diversas a fortalecer en el año 2020. Para la presente vigencia, la Dirección de Enfoque Diferencial, fortalecerá a nueve (9) organizaciones de mujeres diversas, entre las que se encuentran: dos de Mujeres con discapacidad y cuidadoras: - (1)  Asociación de sordos para la inclusión social en Bogotá (ASISBOG)  y (2) Mesa Distrital de Mujeres de mujeres con discapacidad y cuidadoras de personas con discapacidad, Mujeres adultas y mayores - (3) Ruta pacifica de las mujeres Bogotá, Mujeres jóvenes - (4) Mesa Distrital de Mujeres Grafiteras,  Mujeres lesbianas y bisexuales - (5) Mesa de trabajo de mujeres lesbianas y bisexuales de Bogotá , Mujeres negras y afrocolombianas (6) - Asociación Nacional Renacer Afrocolombiano,  Mujeres campesinas y rurales (7) - Unidad Productiva Campesina Familiar “El Fresán”, Mujeres Indígenas (8) Consejería Distrital de Mujeres Indígenas --- Mujeres transgénero - (9) Grupo de Acción y Apoyo a Personas con Experiencia de Vida Trans. Así mismo, se propuso la realización de (1) documento de caracterización, que contendrá una georreferenciación de los procesos organizativos de mujeres en sus diferencias y diversidades, donde se identificaran otras organizaciones con los cuales la Dirección de Enfoque Diferencial ha realizado acompañamiento, y se incluirán las caracterizaciones de los procesos organizativos mujeres diversas priorizados para el acompañamiento en el presente año. Este documento se articulará para su desarrollo con la Dirección de gestión de conocimiento de la SDMujer. En razón a lo anterior, la entrega final se programó para el último trimestre del año. Entre los avances reportados para la construcción del documento se encuentran: 
Mujeres con discapacidad y cuidadoras: - (1) Mesa Distrital de Mujeres de mujeres con discapacidad y cuidadoras de personas con discapacidad (reunión con la organización con objetivo del fortalecimiento y realizar la identificación de temas a fortalecer), Mujeres adultas y mayores - (2) Ruta pacifica de las mujeres Bogotá (Reunión de socialización con las mujeres pertenecientes al proceso sobre objetivo del fortalecimiento y gestión para ayuda humanitaria  debido a la situación de calamidad pública por el COVID 19  , Mujeres jóvenes - (3) Mesa Distrital de Mujeres Grafiteras (reunión con la organización con objetivo del fortalecimiento y realizar la identificación de temas a fortalecer,  , Mujeres negras y afrocolombianas (4) - Asociación Nacional Renacer Afrocolombiano, (Reunión con las mujeres pertenecientes al proceso organizativo para socializar el objetivo del fortalecimiento y realizar la identificación de temas a fortalecer)  Mujeres campesinas y rurales (5) - Unidad Productiva Campesina Familiar “El Fresán” de la , vereda Santa Rosa de Ciudad Bolívar ( Reunión de socialización con las mujeres pertenecientes al proceso sobre objetivo del fortalecimiento, aplicación de instrumentos de entrada  e instrumento de caracterización del proceso organizativo, como la realización de los documentos de análisis de los mismos.  Mujeres Indígenas (6) Consejería Distrital de Mujeres Indígenas (Reunión de socialización con las mujeres pertenecientes al proceso sobre objetivo del fortalecimiento, aplicación de instrumento caracterización del proceso organizativo y realización del documentos de análisis del mismo. 
Durante el segundo trimestre se realizó la implementación de los instrumentos propuesto para la caracterización de los procesos organizativos de las mujeres en sus diferencias y diversidades. Como resultado se cuenta con nueve (9) documentos de caracterización que identifican las dinámicas de participación y representación de los procesos organizativos para el posicionamiento de la agenda de sus derechos. Entre las organizaciones caracterizadas se encuentran: Mujeres con discapacidad y cuidadoras: - (1)  Asociación de sordos para la inclusión social en Bogotá (ASISBOG)  y (2) Mesa Distrital de Mujeres de mujeres con discapacidad y cuidadoras de personas con discapacidad, Mujeres adultas y mayores - (3) Ruta pacifica de las mujeres Bogotá, Mujeres jóvenes - (4) Mesa Distrital de Mujeres Grafiteras,  Mujeres lesbianas y bisexuales - (5) Mesa de trabajo de mujeres lesbianas y bisexuales de Bogotá , Mujeres negras y afrocolombianas (6) - Asociación Nacional Renacer Afrocolombiano,  Mujeres campesinas y rurales (7) - Unidad Productiva Campesina Familiar “El Fresán”, Mujeres Indígenas (8) Consejería Distrital de Mujeres Indígenas --- Mujeres transgénero - (9) Grupo de Acción y Apoyo a Personas con Experiencia de Vida Trans.</t>
  </si>
  <si>
    <t>No se ha podido iniciar los procesos de fortalecimiento en sectores como el de mujeres lesbianas – bisexuales y mujeres transgénero. Así mismo algunas reuniones propuestas se han tenido que aplazar indefinidamente, debido a las dificultades  asociadas a la situación de calamidad pública debido a COVID 19 y atención de lineamientos establecidos en el Decreto 081 del 11 de marzo de 2020 “Por el cual adoptan medidas sanitarias y acciones transitorias de policía para la preservación de la vida y mitigación del riesgo con ocasión de la situación epidemiológica causada por el Coronavirus (COVID-19) en Bogotá D.C. y se dictan otras disposiciones”, el Decreto 087 del 16 de marzo de 2020 “Por el cual se declara la calamidad pública con ocasión de la situación epidemiológica causada por el Coronavirus (COVID-19) en Bogotá D.C.” y el Decreto 090 del 19 de marzo de 2020 “Por el cual se adoptan medidas transitorias para garantizar el orden público en el Distrito Capital, con ocasión de la declaratoria de calamidad pública efectuada mediante Decreto Distrital 087 del 2020”.</t>
  </si>
  <si>
    <t xml:space="preserve">Es preciso como equipo buscar estrategias para realizar los procesos de fortalecimiento a organizaciones a través de contacto telefónico y en los casos que se puedan de manera virtual. Lo anterior, responderá a las posibilidades materiales, de acceso y de conocimiento que tengan las mujeres de los procesos organizativos a fortalecer. Sin embargo dependerá de la disposición de los procesos organizativos en participar de las diferentes actividades por estos medios tecnológicos. 
Así mismo se acordó con las referentes de la Dirección de Enfoque Diferencial, que se irían desarrollando avances en el documento de georreferenciación mediante caracterizaciones vías telefónicas o correos eléctricos ( dependiente los casos). En las semanas que no se puedan tener reuniones presenciales con los diferentes procesos. 
</t>
  </si>
  <si>
    <t>Identificación de los conocimientos, percepciones y prácticas de las mujeres en sus diferencias y diversidad sobre la participación y representación e identificación de necesidades de asistencia técnica en estos temas.</t>
  </si>
  <si>
    <t>Documentos de análisis de conocimientos, percepciones y prácticas de las mujeres</t>
  </si>
  <si>
    <t>No. de documentos de análisis realizados</t>
  </si>
  <si>
    <t>Documentos de análisis</t>
  </si>
  <si>
    <t>Evidencias de las reuniones, instrumentos de entrada aplicados y documentos de análisis elaborados.</t>
  </si>
  <si>
    <t>9 documentos de análisis</t>
  </si>
  <si>
    <t xml:space="preserve">Actividad no programada para el primer trimestre
Durante el presente trimestre se realizó la implementación de los instrumentos de entrada a los procesos organizativos con el fin  de identificar los conocimientos, percepciones y prácticas de las mujeres en sus diferencias y diversidades en relación con la participación y representación de las mujeres, así como identificar las necesidades de asistencia técnica.                                                                                                                                                                                                                                        
Como resultado, la Dirección de Enfoque Diferencial a la fecha cuenta con ocho (8) documentos de análisis de conocimientos, percepciones y prácticas de las mujeres dentro los siguientes procesos organizativos, dentro de los que se encuentran,  Mujeres con discapacidad y cuidadoras: - (1)  Asociación de sordos para la inclusión social en Bogotá (ASISBOG)  y (2) Mesa Distrital de Mujeres de mujeres con discapacidad y cuidadoras de personas con discapacidad, Mujeres adultas y mayores - (3) Ruta pacifica de las mujeres Bogotá, Mujeres jóvenes - (4) Mesa Distrital de Mujeres Grafiteras,  Mujeres lesbianas y bisexuales - (5) Mesa de trabajo de mujeres lesbianas y bisexuales de Bogotá , Mujeres negras y afrocolombianas (6) - Asociación Nacional Renacer Afrocolombiano,  Mujeres campesinas y rurales (7) - Unidad Productiva Campesina Familiar “El Fresán”, Mujeres Indígenas (8) Consejería Distrital de Mujeres Indígenas. </t>
  </si>
  <si>
    <t xml:space="preserve">Durante el presente trimestre no se pudo realizar la aplicación y análisis del instrumento de entrada con el sector de Mujeres transgénero - Grupo de Acción y Apoyo a Personas con Experiencia de Vida Trans, debido a que se han tenido que aplazar indefinidamente algunos encuentros con el proceso organizativo a razón de la situación de calamidad pública por el COVID 19. Este contexto ha implicado que este proceso organizativo centre sus acciones en el apoyo a las personas transgénero en situación de vulnerabilidad y no en su fortalecimiento. </t>
  </si>
  <si>
    <t>Concertación del plan de fortalecimiento de la participación y representación.</t>
  </si>
  <si>
    <t>Porcentaje de acciones de fortalecimiento implementadas</t>
  </si>
  <si>
    <t>No. de acciones de fortalecimiento implementadas / No. de acciones a implementar</t>
  </si>
  <si>
    <t>Acciones de fortalecimiento</t>
  </si>
  <si>
    <t xml:space="preserve">Evidencias de las reuniones, planes de fortalecimiento concertados, registro fotográfico de las acciones, metodologías y documentos de asistencia técnica y sensibilización, instrumentos de salida aplicados y documentos de análisis de evaluación del fortalecimiento elaborados.   </t>
  </si>
  <si>
    <t>Depende de la concertación realizada en primer trimestre 2019 (en la vigencia anterior en promedio se concertaron 127 acciones con 12  organizaciones que se fortalecieron el año pasado)</t>
  </si>
  <si>
    <r>
      <t xml:space="preserve">Actividad no programada para el primer trimestre
Durante el segundo trimestre se realizó la implementación de los instrumentos de entrada a los procesos organizativos con el fin  de identificar los conocimientos, percepciones y prácticas de las mujeres en sus diferencias y diversidades en relación con la participación y representación de las mujeres, así como identificar las necesidades de asistencia técnica.                                                                                                                                                                                                                                        
Como resultado, la Dirección de Enfoque Diferencial a la fecha cuenta con ocho (8) documentos de análisis de conocimientos, percepciones y prácticas de las mujeres dentro los siguientes procesos organizativos, dentro de los que se encuentran,  Mujeres con discapacidad y cuidadoras: - (1)  Asociación de sordos para la inclusión social en Bogotá (ASISBOG)  y (2) Mesa Distrital de Mujeres de mujeres con discapacidad y cuidadoras de personas con discapacidad, Mujeres adultas y mayores - (3) Ruta pacifica de las mujeres Bogotá, Mujeres jóvenes - (4) Mesa Distrital de Mujeres Grafiteras,  Mujeres lesbianas y bisexuales - (5) Mesa de trabajo de mujeres lesbianas y bisexuales de Bogotá , Mujeres negras y afrocolombianas (6) - Asociación Nacional Renacer Afrocolombiano,  Mujeres campesinas y rurales (7) - Unidad Productiva Campesina Familiar “El Fresán”, Mujeres Indígenas (8) Consejería Distrital de Mujeres Indígenas. 
</t>
    </r>
    <r>
      <rPr>
        <sz val="10"/>
        <color indexed="30"/>
        <rFont val="Times New Roman"/>
        <family val="1"/>
      </rPr>
      <t>En el tercer trimestre se avanzó en la concertación e implementación  de 8 planes de fortalecimiento de los siguientes procesos organizativos: Mujeres con discapacidad y cuidadoras: - (1)  Asociación de sordos para la inclusión social en Bogotá (ASISBOG)  y (2) Mesa Distrital de Mujeres de mujeres con discapacidad y cuidadoras de personas con discapacidad, Mujeres adultas y mayores - (3) Ruta pacifica de las mujeres Bogotá, Mujeres lesbianas y bisexuales - (4) Mesa de trabajo de mujeres lesbianas y bisexuales de Bogotá , Mujeres negras y afrocolombianas (5) - Asociación Nacional Renacer Afrocolombiano,  Mujeres campesinas y rurales (6) - Unidad Productiva Campesina Familiar “El Fresán”, (7) Mujeres jóvenes – Mesa Distrital de Mujeres Grafiteras,(8) Mujeres indígenas- Consejería Distrital de Mujeres Indígenas. Hasta el momento se han concertado 57 acciones dentro de todos los planes de fortalecimiento, entre las cuales se encuentran  procesos de sensibilización sobre el derecho a la participación y representación de las mujeres, acompañamiento en la movilización social de los procesos organizativos, asesoría técnica para el fortalecimiento de las capacidades de las mujeres para el posicionamiento de sus derechos, acompañamiento a en espacios de visibilización e incidencia social, encuentros de experiencias de saberes desde las mujeres diversas y asistencia técnica en el fortalecimiento de capacidades para las mujeres y apoyo en estrategias de comunicación y difusión</t>
    </r>
  </si>
  <si>
    <t xml:space="preserve">Durante el tercer trimestre se identificó que algunos procesos de fortalecimiento no van a continuar, uno de ellas, es el colectivo de con Mujeres transgénero – Grupo de Acción y Apoyo a Personas con Experiencia de Vida Trans debido a las dificultades que han tenido con la institucionalidad, que son expresadas en lo siguiente: 1.Medida Pico y Género, 2.Muerte de Alejandra Monocuco por presunta discriminación y falta de atención adecuada de parte de la Secretaría Distrital de Salud y demás entidades que garantizan los derechos de la población de mujeres transgénero y 3.Ataques y violencias policiales a mujeres transgénero que realizaban actividades sexuales en el barrio Santafé.
</t>
  </si>
  <si>
    <t xml:space="preserve">Se espera restablecer lazos con organizaciones con las que se concerto procesos de fortalecimiento y que estan dispuestas a continuar el proceso.Lo anterior, responderá a las disposición de las organizaciones y colectivos, recursos materiales, de acceso y de conocimiento que tengan las mujeres de los procesos organizativos a fortalecer. Sin embargo dependerá de la disposición de los procesos organizativos en participar de las diferentes actividades por estos medios tecnológico </t>
  </si>
  <si>
    <t>Implementación del plan de fortalecimiento.</t>
  </si>
  <si>
    <t xml:space="preserve">Evaluación del proceso de fortalecimiento de la participación y representación. </t>
  </si>
  <si>
    <t>Formular 1 Plan Institucional de Participación Ciudadana de las Mujeres - PIPCM.</t>
  </si>
  <si>
    <t>Formulado y adoptado el Plan Institucional de Participación Ciudadana de las Mujeres.</t>
  </si>
  <si>
    <t>Formular y adoptar el PIPCM.</t>
  </si>
  <si>
    <t xml:space="preserve">Subsecretaría de Políticas de Igualdad
</t>
  </si>
  <si>
    <t>PIPCM
PAAC
Plan Estratégico Entidad -PEE</t>
  </si>
  <si>
    <t>Actividades para el formular y adoptar el Plan Institucional de Participación Ciudadana de las Mujeres - PIPCM.</t>
  </si>
  <si>
    <t>(No. de actividades realizadas / No. de actividades programadas) *100</t>
  </si>
  <si>
    <t>Plan Institucional de Participación Ciudadana de las Mujeres</t>
  </si>
  <si>
    <t>1)Documento de identificación de temas.
2)Documento de caracterización de partes interesadas. 
3) Documento de trazabilidad del Plan. 
4) Documento de formulación del Plan. 
5) Acta aprobación del Plan por parte del Comité Directivo.</t>
  </si>
  <si>
    <t>5 acciones para la formulación y adopción</t>
  </si>
  <si>
    <r>
      <t xml:space="preserve">En el primer trimestre del año se formuló el Plan Institucional de Participación Ciudadana de las Mujeres, se realizó la matriz de trazabilidad y se elaboró el documento de identificación de temas. Estos documentos fueron aprobados por el Comité Institucional de Gestión y Desempeño realizado el 27 de enero de 2020. 
Para la priorización de los temas, se aplicó un formulario en la Intranet de la Secretaría Distrital de la Mujer, del 16 de diciembre de 2019 al 15 de enero de 2020 , en el que participaron 273 mujeres de forma virtual. Las mujeres priorizaron los siguientes temas:  En el tema 1, referido a la participación en la planeación y el seguimiento a la gestión de la SDMujer se escogieron la formulación de los planes de desarrollo local y el plan de desarrollo distrital.  En el tema 2, sobre información, sensibilización, formación y capacitación para el control social y el seguimiento a la gestión de la entidad, seleccionaron el derecho a la participación y representación con equidad y los enfoques de la Política Pública de Mujeres y Equidad de Género. En el tema 3, relacionado con el reconocimiento del liderazgo de las mujeres y de sus procesos organizativos, se priorizó el fortalecimiento de los procesos organizativos locales de las mujeres en sus diferencias y diversidad. En el tema 4, sobre la estrategia de diálogo y rendición de cuentas con la ciudadanía, las mujeres priorizaron la articulación de las distintas instancias y espacios de participación de las mujeres en el marco de la implementación de la Política Pública de Mujeres y Equidad de Género (CCM-EA, COLMYG, CLM, CLSM y espacios de las mujeres en su diversidad. En el tema 5, sobre acciones de la política digital, las mujeres priorizaron el fortalecimiento de las capacidades de las ciudadanas en gestión de la tecnología e información. 
Durante el segundo trimestre, en el Comité Institucional de Gestión y Desempeño efectuado de forma virtual el 8 de junio, se aprobó el documento de caracterización de partes interesadas en el Plan Institucional de Participación Ciudadana de las Mujeres de la Secretaría Distrital de la Mujer
</t>
    </r>
    <r>
      <rPr>
        <b/>
        <sz val="10"/>
        <color indexed="30"/>
        <rFont val="Times New Roman"/>
        <family val="1"/>
      </rPr>
      <t>Actividad cumplida en el primer semestre del año.</t>
    </r>
  </si>
  <si>
    <t>A 31 de diciembre 25 mujeres han sido informadas en control social.</t>
  </si>
  <si>
    <t>Informadas 25 mujeres en control social.</t>
  </si>
  <si>
    <t xml:space="preserve">1) Realizar alistamiento proceso informativo (Diseñar y divulgar pieza comunicativa; realizar convocatoria; diseñar y diligenciar el formulario de inscripción de las participantes). 2) Diseñar e implementar los instrumentos de entrada y salida del proceso de información. 3) Diseñar el contenido y las presentaciones del proceso de información.  4) Concertar e implementar con las mujeres la o las jornadas de información con una intensidad horaria hasta de 16 horas. 5) Diseñar e implementar el instrumento de evaluación de percepción del proceso de información. </t>
  </si>
  <si>
    <t>Mujeres informadas ( hasta 16 horas)</t>
  </si>
  <si>
    <t>(Total de mujeres informadas /Total de mujeres programadas)*100</t>
  </si>
  <si>
    <t>Mujeres informadas (16 horas)</t>
  </si>
  <si>
    <t xml:space="preserve">Pieza comunicativa convocatoria y proceso de inscripción; metodologías e instrumentos; contenido de las presentaciones; evidencias internas y/o externas; evaluación de percepción. </t>
  </si>
  <si>
    <t>5 actividades para realizar el proceso de información</t>
  </si>
  <si>
    <r>
      <t xml:space="preserve">Durante el mes de marzo se inició la elaboración de los insumos necesarios para el desarrollo de la sensibilización sobre "Control social a la gestión pública y participación ciudadana", por medio de la realización de lo siguiente: 1. Pieza de convocatoria. 2. Formulario de inscripción. 3. Actualización y ajuste de presentaciones.
Durante los meses de abril, mayo y junio se trabajó en el diseño metodológico y conceptual del curso en Control Social para ser desarrollado de forma virtual, considerando la actual coyuntura causada por el COVID-19. Específicamente se construyeron los siguientes insumos para la realización virtual del curso: 1. Presentación en Power Point sobre participación política de las mujeres. 2. Presentación en Power Point sobre la ley 1775 de 2015: estatuto de participación democrática en Colombia. 3. Instrumento de entrada y de salida: herramienta que permite conocer los impactos del curso por medio de la evaluación de nuevos conocimientos en las mujeres. 4. Documento con distintos recursos digitales como videos, conferencias, entrevistas, artículos, documentales, entre otros, referentes al tema de control social y participación ciudadana. 5. Presentación en Power Point "Control social a la gestión pública", 6. Actualización de la presentación en Power Point sobre "Indicadores de género".
</t>
    </r>
    <r>
      <rPr>
        <sz val="10"/>
        <color indexed="30"/>
        <rFont val="Times New Roman"/>
        <family val="1"/>
      </rPr>
      <t>En el tercer trimestre, se realizó la convocatoria a través de las redes sociales de la Secretaría Distrital de la Mujer y se inscribieron 338 mujeres. De otra parte, junto con la Dirección de Gestión del Conocimiento se adaptó el diseño metodológico para la virtualización de los seis módulos previstos a través de Classroom.  Los módulos son: 1) Participación y representación social y política de las mujeres. 2. Formulación de agendas de los derechos de las mujeres y barreras institucionales y culturales para el derecho a la participación y representación. 3. Participación y representación en el marco de la Política Pública de Mujeres y Equidad de Género. 4. Rendición de cuentas a la ciudadanía. 5. Control social a la gestión pública y veeduría ciudadana. 6. Caso exitoso de seguimiento a la Política Pública: Consejo Consultivo de Mujeres. Se diligenció la matriz de estructura de los dos primeros módulos del curso y se realizó el guión del primer módulo.</t>
    </r>
  </si>
  <si>
    <t>Debido a la emergencia sanitaria que afronta la ciudad, no será posible realizar el proceso de información de forma presencial.</t>
  </si>
  <si>
    <t xml:space="preserve">Se hará el ajuste a la formulación de la meta, resultado esperado de la meta, acividades, indicador y fuentes de verificación de la meta para especificar que esta se llevará a cabo de forma virtual y no presencial. </t>
  </si>
  <si>
    <t>A 31 de diciembre 25 mujeres han sido informadas sobre los enfoques de la Política Pública de Mujeres y Equidad de Género.</t>
  </si>
  <si>
    <t>Informadas 25  mujeres sobre los enfoques de la Política Pública de Mujeres y Equidad de Género de Bogotá D.C.</t>
  </si>
  <si>
    <r>
      <t xml:space="preserve">1) Realizar alistamiento proceso informativo (Diseñar y divulgar pieza comunicativa; realizar convocatoria; diseñar y diligenciar el formulario de inscripción de las participantes). 
2) Diseñar e implementar los instrumentos de entrada y salida del proceso de información.
3) Diseñar el contenido y las presentaciones del proceso de información. 
</t>
    </r>
    <r>
      <rPr>
        <b/>
        <sz val="10"/>
        <rFont val="Times New Roman"/>
        <family val="1"/>
      </rPr>
      <t>4) Convocar, concertar e implementar y/o con las mujeres del CCM, Comités o Consejos Operativos Locales de Mujer y Género, y de las localidades en apoyo de la Subsecretaría de Políticas de Igualdad, la o las jornadas de información con una intensidad horaria hasta de 16 horas.</t>
    </r>
    <r>
      <rPr>
        <sz val="10"/>
        <rFont val="Times New Roman"/>
        <family val="1"/>
      </rPr>
      <t xml:space="preserve">
5) Diseñar e implementar el instrumento de evaluación de percepción del proceso de información.</t>
    </r>
  </si>
  <si>
    <t>Dirección de Derechos y Diseño de Política</t>
  </si>
  <si>
    <r>
      <t xml:space="preserve">Actividad no programada para el primer trimestre
Durante el mes de mayo es diseñada, revisada y aprobada por la Dirección de Derechos y Diseño de Política  la Ficha de Talleres y Sensibilizaciones, el objetivo de este documento es establecer un marco común en las metodologías frente a la PPMYEG. Esta ficha permite también la revisión y consolidación de materiales tales como presentaciones, videos, y podcasts que se utilizan en las actividades. Por otro lado, es diseñado el Formato de Calificación de Talleres y Sensibilizaciones, el cual se encuentra en proceso de revisión y aprobación por parte de la Dirección.
</t>
    </r>
    <r>
      <rPr>
        <sz val="10"/>
        <color indexed="30"/>
        <rFont val="Times New Roman"/>
        <family val="1"/>
      </rPr>
      <t xml:space="preserve">Para el tercer trimestre, se ha avanzado en el diseño del contenido metodológico sobre la Política Pública de Mujeres y Equidad de Género y sus enfoques, se cuenta con la primera versión de estos documentos los cuales están para aprobación, e implementar en el cuarto trimestre. </t>
    </r>
  </si>
  <si>
    <t>A 31 de diciembre 25 mujeres han sido informadas en indicadores de género.</t>
  </si>
  <si>
    <t>Informadas 25 mujeres sobre indicadores de género del Observatorio de Mujeres y Equidad de Género.</t>
  </si>
  <si>
    <t>1) Realizar alistamiento proceso informativo (Diseñar y divulgar pieza comunicativa; realizar convocatoria; diseñar y diligenciar el formulario de inscripción de las participantes). 
2) Diseñar e implementar los instrumentos de entrada y salida del proceso de información.
3) Diseñar el contenido y las presentaciones del proceso de información. 
4) Concertar e implementar con las mujeres la o las jornadas de información con una intensidad horaria hasta de 16 horas.
5) Diseñar e implementar el instrumento de evaluación de percepción del proceso de información.</t>
  </si>
  <si>
    <t xml:space="preserve"> Dirección de Gestión del Conocimiento</t>
  </si>
  <si>
    <r>
      <t xml:space="preserve">Actividad no programada para el primer trimestre
'Para el segundo trimestre, se realizó el ajuste a los contenidos pedagógicos del curso básico en indicadores de género. Dada la contingencia en salud, los contenidos fueron transformados en recursos y actividades para el desarrollo on line, alojados en la plataforma virtual classroom, en donde las mujeres accederan a contenidos básico y ejercicios o actividades prácticas para la apropiación de la tematica. La estructura fue definida fue:
1. Presentación y bienvenida de las participantes, 2. Modulo 1. Generalidades de un indicador, 3. Modulo 2. ¿Que es un indicador de género?, 4. Modulo 3. Elementos para construir un indicador de género, 5. Modulo 4. Conceptualizando. Espacio de retroalimentación, 6. Actividad de evaluación. 
</t>
    </r>
    <r>
      <rPr>
        <sz val="10"/>
        <color indexed="30"/>
        <rFont val="Times New Roman"/>
        <family val="1"/>
      </rPr>
      <t xml:space="preserve">De julio a septiembre, se realizó el diseño de la pieza comunicativa y la publicación en las redes sociales para comenzar el proceso de la convocatoria del curso denominado: "Introducción a los indicadores de género", a iniciar en octubre.  Se realizó el diseño del formulario de inscripción virtual para las mujeres,  con un total de 299 mujeres inscritas. El curso está estructurado, así: 1. Presentación y bienvenida de las participantes. 2. Módulo 1. Generalidades de un indicador. 3. Módulo 2. ¿Que es un indicador de género? 4. Módulo 3. Elementos para construir un indicador de género. 5. Módulo 4. Conceptualizando. Espacio de retroalimentación. 6. Actividad de evaluación. Se cualificaron los contenidos, especificamente en lo que tiene que ver con la incorporación de la prueba de presaberes (Línea de entrada y línea de salida) y la realización de videos explicativos en cada uno de los módulos y las actividades para que desarrollen las mujeres. </t>
    </r>
  </si>
  <si>
    <t>A 31 de diciembre 25 mujeres en su diversidad han sido informadas en el derecho a la participación y representación con equidad.</t>
  </si>
  <si>
    <t xml:space="preserve">Informadas 25 mujeres en sus diferencias y diversidad en el derecho a la participación y representación con equidad. </t>
  </si>
  <si>
    <r>
      <t xml:space="preserve">'Durante el primer trimestre se realizó el ajuste y diseño de la propuesta metodológica y de contenidos del proceso de información, con base en la propuesta implementada en el 2019. Se ajustaron los instrumentos y las presentaciones de cada sesión. 
Durante el segundo trimestre, se realizó el diseño de la estrategia virtual para el desarrollo del proceso de información, el cual se realizará através de la plataforma Classroom de Google, para ello se elaboraron las presentaciones con audio de cada una de las sesiones, las actividades y foros. 
</t>
    </r>
    <r>
      <rPr>
        <sz val="10"/>
        <color indexed="30"/>
        <rFont val="Times New Roman"/>
        <family val="1"/>
      </rPr>
      <t>Durante el tercer trimestre del año se subieron a la plataforma de Google Classroom los contenidos virtuales diseñados, se elaboró el formulario de inscripción, se realizó la convocatoria a través de la página web de la entidad y sus redes sociales y se dio inicio al curso virtual. Se inscribieron en total 185 personas, 177 mujeres, 7 hombres y una persona intersexual. Se conformaron 4 grupos de capacitación y se enviaron las invitaciones para acceder al curso, logrando la aceptación de un total de 132 participantes. A la fecha se realizaron la totalidad de las actividades de los 4 módulos del curso virtual, finalizando así con el proceso de información. En total cumplieron con el mínimo de horas establecido 55 mujeres, superando en 30 la meta de 25 mujeres.</t>
    </r>
  </si>
  <si>
    <t xml:space="preserve">Socializar virtualmente los insumos necesarios para cualificar la participación de las mujeres en la construcción de los Planes de Desarrollo local
</t>
  </si>
  <si>
    <t xml:space="preserve">Las mujeres de las diferentes localidades tendrán los insumos necesarios para cualificar su participación en la construcción de los Planes de Desarrollo Local.
</t>
  </si>
  <si>
    <t>1)Diseñar la metodología del proceso de participación.
2)Informar a las mujeres sobre las líneas de inversión local y su relacionamiento con las agendas locales de mujeres, en el marco de las competencias de las Alcaldías Locales.
3)Promover la creación de comisiones de trabajo que aborden las problemáticas de las mujeres en los encuentros ciudadanos locales.
4) Acompañar técnicamente a las mujeres para que en la formulación del plan de desarrollo local se incluya la agenda de sus derechos.
5)Articular con los Consejos de Planeación Local y las Alcaldías Locales.</t>
  </si>
  <si>
    <t xml:space="preserve">Actividades realizadas para socializar insumos para la participación de las mujeres en los procesos de construcción de los PDL
</t>
  </si>
  <si>
    <t>(Número de actividades realizadas para socializar insumos para la incidencia de las mujeres en los PDL /Número de actividades programadas para socializar insumos para la incidencia de las mujeres en los PDL
)*100</t>
  </si>
  <si>
    <t xml:space="preserve">Propuesta metodológica.
Insumo de cruce de información entre las agendas locales de mujeres y las líneas de inversión de los FDL para la vigencia 2021 – 2024.
Evidencia de reuniones internas y externas
</t>
  </si>
  <si>
    <t>6 actividades</t>
  </si>
  <si>
    <r>
      <t xml:space="preserve">Dentro de las actividades relacionadas de esta meta está la siguiente actividad: “1)Diseñar la metodología del proceso de participación”, nos permitimos informar que durante el primer trimestre del 2020 desde la Dirección de territorialización de derechos y participación frente al proceso de formulación los planes de desarrollo Locales se  realizó reuniones preparativas con las profesionales referentas de las Casas de Igualdad de Oportunidades para las Mujeres, en la cuáles se socializó la propuesta de plan de gobierno, análisis del discurso de posesión, la propuesta programática mujeres y equidad de género y los diferentes desarrollo normativos que regulan la construcción del Plan de Desarrollo Distrital y los Planes de Desarrollo Local. Lo anterior, con el objetivo de definir acciones para las etapas de preparación y movilización de las mujeres en la participación de estos proceso de formulación participativa de los planes de desarrollo. Las reuniones se realizaron los días 10 de enero, 23 de febrero, 27 febrero y 11 de marzo.  Así mismo las referentas con el acompañamiento del equipo a la gestión local, realizaron el cruce entre las líneas de inversión local y las agendas de las mujeres y se consolidó una base de caracterización de las mujeres electas en los Consejos de Planeación Local.  
En el segundo trimestre, se realizaron las siguientes actividades: 1) Diseñar la metodología del proceso de participación Al respecto, se crea la estrategia para la participación e incidencia de las mujeres en los procesos de planeación local, la cual tiene como objetivo avanzar en el posicionamiento de las acciones priorizadas en la agenda de mujeres de la localidad en el Plan de Desarrollo Local mediante el acompañamiento técnico y fortalecimiento de conocimientos y habilidades para la participación incidente de las mujeres en los procesos de planeación local. 2)Informar a las mujeres sobre las líneas de inversión local y su relacionamiento con las agendas locales de mujeres, en el marco de las competencias de las Alcaldías Locales, en cada COLMYG y/o CLM se presentó a las mujeres la herramienta diseñada por la entidad para el cruce de acciones de la agenda local de mujeres y los conceptos de gasto mediante los cuales se podría dar respuesta a las mismas para la vigencia 2021-2024. 3)Promover la creación de comisiones de trabajo que aborden las problemáticas de las mujeres en los encuentros ciudadanos locales, en reunión con las referentes de las CIOM se dieron los lineamientos para promover el desarrollo de encuentros o pre-encuentros ciudadanos de mujeres que permitan abordar de manera específica las problemáticas de las mujeres en el marco de la construcción de cada PDL, la realización de encuentro o pre-encuentro dependerá de la dinámica establecida por el CPL de cada localidad. 4) Acompañar técnicamente a las mujeres para que en la formulación del plan de desarrollo local se incluya la agenda de sus derechos, desarrollamos procesos de formación y sensibilización con diferentes grupos de mujeres de las localidades para promover los ejercicios de participación incidente en el marco de la construcción del Plan de Desarrollo Local, mediante la participación en Encuentros Ciudadanos y Presupuestos Participativos, brindando también el apoyo necesario para la inscripción y participación en mismos. 5)Articular con los Consejos de Planeación Local y las Alcaldías Locales, como parte de la Estrategia para la participación e incidencia de las mujeres en los procesos de planeación local desarrollamos un proceso de apoyo técnico a las Alcaldías Locales en la elaboración del Plan de Desarrollo Local que permita la inclusión de los enfoques de la Política Pública de Mujeres y Equidad de Género de manera transversal en el documento, así como la incorporación de objetivos y estrategias que permitan, en el proceso de formulación de los proyectos de inversión, la realización de actividades de acuerdo a las acciones priorizadas en la agenda de mujeres de la localidad, igualmente desarrollamos procesos con las consejeras de planeación de las localidades, enfocado a brindar herramientas y conocimientos necesarios para el ejercicio que realizan como consejeras, abordando temáticas propias de la Planeación Local, herramientas para el liderazgo, construcción del PDL 2021-2024 entre otras.
</t>
    </r>
    <r>
      <rPr>
        <sz val="10"/>
        <color indexed="30"/>
        <rFont val="Times New Roman"/>
        <family val="1"/>
      </rPr>
      <t xml:space="preserve">Se realizaron las siguientes actividades: 1) Acompañar técnicamente a las mujeres para que en la formulación del plan de desarrollo local se incluya la agenda de sus derechos. 2) Articular con los Consejos de Planeación Local y las Alcaldías Locales. 3) En el marco de la implementación de la estrategia de participación e incidencia de las mujeres en los procesos de planeación local, se articuló con las consejeras de planeación y comisionadas en cada localidad. Con estas se abordaron las siguientes temáticas: a) Balance del proceso desarrollado en cada localidad, metas a alcanzar, temáticas de interés y generalidades de la segunda fase de presupuestos participativos. b) Ciclo de la planeación local y estructura del Plan de Desarrollo Local (PDL). c) Segunda fase de presupuestos participativos.  d) Proyectos de inversión local, estructura y formulación. Estas temáticas están encaminadas a brindar las herramientas necesarias para la participación de las mujeres en la construcción del Plan de Desarrollo Local y que este de respuesta a las necesidades de las mujeres. Así mismo, se estableció un proceso con las Alcaldías Locales para la asistencia técnica en la formulación del Plan de Desarrollo Local 2020.  Para esto, se desarrollaron reuniones con las diferentes Alcaldías Locales y se entregaron las observaciones al documento del PDL acerca de la inclusión de los enfoques de la PPMYEG, la estructuración de objetivos y estrategias de acuerdo a las acciones priorizadas desde las agendas de las mujeres y uso del lenguaje incluyente. </t>
    </r>
  </si>
  <si>
    <t>Socializar virtualmente el proyecto del Plan de Desarrollo Distrital para que las mujeres puedan hacer observaciones a las metas de la Secretaría Distrital de la Mujer</t>
  </si>
  <si>
    <t xml:space="preserve">Las mujeres habrán hecho observaciones de manera virtual a las metas de la Secretaría Distrital de la Mujer en el marco del Plan de Desarrollo Distrital.
</t>
  </si>
  <si>
    <t xml:space="preserve">1) Diseñar la estrategia virtual para la participación de las mujeres. 
2) Sistematizar las observaciones realizadas por las mujeres, discutirla al interior de la SDMujer y enviarla al Sector de Planeación. 
3) Acompañar técnicamente a las mujeres para que en el Plan de Desarrollo Distrital se incluya la agenda de sus derechos.
</t>
  </si>
  <si>
    <t xml:space="preserve">Actividades realizadas para socializar el Plan de Desarrollo Distrital con las mujeres.
</t>
  </si>
  <si>
    <t>(Número de actividades realizadas para socializar el plan de desarrollo distrital con mujeres /número de actividades programadas para la socialización del plan de desarrollo con las mujeres)*100</t>
  </si>
  <si>
    <t xml:space="preserve">Propuesta metodológica. 
Documentos de trabajo. 
Evidencia de reuniones internas y externas
</t>
  </si>
  <si>
    <r>
      <t xml:space="preserve">La Secretaria de la Mujer, Diana Rodríguez Franco, el 31 de marzo hizo la socialización del Plan de Desarrollo Distrital "Un nuevo contrato social y ambiental para el siglo XXI" haciendo hincapié en las metas del Sector, ante el Consejo Consultivo de Mujeres de Bogotá, en donde participaron 18 consejeras. Seguidamente la consejera articuladora Luz Myriam Palacios Rico, presentó el documento construido por el CCM-EA, en donde se recogieron las observaciones y sugerencias de esta instancia. Como compromiso se acordó remitir el documento del consultivo a la entidad para dar trámite a las observaciones. 
Se realizó la sistematización de las observaciones del Consejo Consultivo de Mujeres -Espacio Autónomo -CCM-EA en la matriz dispuesta por la Oficina Asesora de Planeación de la Secretaría Distrital de la Mujer, la cual fue remitida a la mencionada dependencia. Se analizaron las propuestas ya contenidas en el Plan de Desarrollo Distrital -PDD, así como aquellas que no tenían un referente y las que no debían incluirse en el Plan de Desarrollo.  Asimismo, se realizó una matriz comparativa del Plan de Desarrollo Distrital en clave de: a. La Agenda distrital por los derechos de las mujeres 2020-2024, b. la Agenda POT de mujeres del Consejo Consultivo de Mujeres y c. La Agenda Pública de la Política Pública de Mujeres y Equidad de Género. De igual forma, se elaboró un documento analítico que dio cuenta de las principales hallazgos y resultados obtenidos en la matriz. 
</t>
    </r>
    <r>
      <rPr>
        <sz val="10"/>
        <color indexed="30"/>
        <rFont val="Times New Roman"/>
        <family val="1"/>
      </rPr>
      <t xml:space="preserve">
Se cumplió la actividad durante el primer semestre de la vigencia</t>
    </r>
  </si>
  <si>
    <t>Reconocer 5 liderazgos o procesos  en instancias distritales.</t>
  </si>
  <si>
    <t>Reconocido el liderazgo de las mujeres en instancias de participación distrital.</t>
  </si>
  <si>
    <t>1) Elaborar una propuesta de reconocimiento del liderazgo de las mujeres en instancias distritales de participación.
2) Concertar la propuesta con las mujeres o procesos.
3) Hacer entrega del reconocimiento.
4) Elabor un informe sobre el proceso de reconocimiento.</t>
  </si>
  <si>
    <t>PIPCM
Plan Estratégico Entidad -PEE</t>
  </si>
  <si>
    <t>Mujeres reconocidas por su liderazgo en instancias de participación distrital</t>
  </si>
  <si>
    <t>(Número de mujeres reconocidas/número de mujeres programadas)*100</t>
  </si>
  <si>
    <t>Mujeres que ejercen liderazgos en instancias distritales.</t>
  </si>
  <si>
    <t xml:space="preserve">Documento propuesta concertado con las mujeres 
Documento informe proceso
Evidencias internas y externas </t>
  </si>
  <si>
    <t>4 actividades.</t>
  </si>
  <si>
    <r>
      <t xml:space="preserve">En el marco de la conmemoración del 8 de marzo, Día Internacional de los Derechos de las Mujeres, se dió especial atención al derecho a la participación y representación con equidad, es por esto, que la alcaldesa Claudia López quiso dar entrega de 5 reconocimientos a instancias y procesos organizativos por su participación e incidencia política en pro de la garantía de los derechos de las mujeres. En este sentido, se reconoció a: 1.  Las mujeres que nos representan en las Juntas de Acción Comunal. 2. Las mujeres que nos representan en las Juntas Administradoras Locales. 3. A la Bancada de Mujeres del Concejo de Bogotá. 4. A la Bancada de Mujeres en el Congreso. 5. Al Consejo Consultivo de Mujeres - Espacio Autónomo. Estos reconocimientos fueron entregados en el marco del evento del Día Internacional de los Derechos de las Mujeres, llevado a cabo el 8 de marzo de 2020 en el Salón Huitaca de la Alcaldía Mayor de Bogotá.
Se ajustó porcentaje por cuanto durante el primer trimestre se realizo la actividad reconociendo los liderazgos.
</t>
    </r>
    <r>
      <rPr>
        <sz val="10"/>
        <color indexed="30"/>
        <rFont val="Times New Roman"/>
        <family val="1"/>
      </rPr>
      <t>Se cumplió la actividad durante el primer trirmestre de la vigencia</t>
    </r>
    <r>
      <rPr>
        <sz val="10"/>
        <rFont val="Times New Roman"/>
        <family val="1"/>
      </rPr>
      <t xml:space="preserve">
</t>
    </r>
  </si>
  <si>
    <t>Realizar rendición permanente de cuentas en el marco del Consejo Consultivo de Mujeres  -Espacio Autónomo.</t>
  </si>
  <si>
    <t>Realizadas las actividades de rendición de cuentas con las mujeres, servidoras y servidores y  ciudadanía</t>
  </si>
  <si>
    <t>Realizar rendición permanente de cuentas en el marco del Consejo Consultivo de Mujeres -Espacio Autónomo (CCM).</t>
  </si>
  <si>
    <t>Subsecretaría de Políticas de Igualdad.</t>
  </si>
  <si>
    <t>Actividades realizadas para la rendición de cuentas con las mujeres, servidoras y servidores y ciudadanía</t>
  </si>
  <si>
    <t>(Total actividades realizadas /Total actividades programadas)*100</t>
  </si>
  <si>
    <t>Actividades de rendición de cuentas</t>
  </si>
  <si>
    <t xml:space="preserve">Evidencias internas y externas
Comunicaciones
Presentaciones
</t>
  </si>
  <si>
    <t xml:space="preserve">3 actividades </t>
  </si>
  <si>
    <r>
      <t xml:space="preserve">Conforme a las solicitudes realizadas por el CCM-EA  la Directora de Territorialización resolvió dió respuesta a cada uno de los temas así: 
a) Estrategia para la participación de las mujeres en los encuentros ciudadano: se está pensando en brindar una asistencia técnica a las mujeres que hicieran parte del Consejo de Planeación Local o que fueran comisionadas; asimismo indicó que se estaba trabajando en la construcción de una matriz que contuviera estos aspectos: acuerdo 740, líneas de inversión y agendas locales de las mujeres
b) Estado de las Casas de Igualdad de Oportunidades para las Mujeres: expresó que se estaba adelantado el proceso de búsqueda y contratación de las tres casas cuyos contratos no fueron renovados
c) Contratación de Referentes de género en cada alcaldía: Frente a la vinculación laboral de las referentes de género por las alcaldías locales, estaba enterada de la contratación en seís localidades. 
d) Participación de representantes del COLMYG en los Comités de segumiento de los proyectos de inversión local. y e) Actualización de las resoluciones de los COLMYG: Sobre la participación de representantes del COLMYG en los Comités de seguimiento de los proyectos de inversión local, precisó que era importante analizar las implicaciones legales que tendría para las mujeres asumir esta representación. Y para finalizar los temas, mencionó que era importante realizar una evaluación tanto institucional como desde la sociedad civíl de la instancia mixta. 
Para el segundo trimestre se efectuó la rendición de cuentas permanente al CCM-EA, atendiendo sus inquietudes  sobre los siguientes aspectos: 
La directora de Territorialización de Derechos y Participación, conforme a las solicitudes realizadas por el CCM-EA, dio respuesta a cada uno de los temas solicitados por las consejeras consultivas, así: a) Respecto a la estrategia para la participación de las mujeres en los encuentros ciudadanos: Se proyecta brindar asistencia técnica a las mujeres que hacen parte de los Consejos de Planeación Local o que fueron comisionadas. Asimismo, se indicó que se está trabajando en la construcción de una matriz que contenga estos aspectos: Acuerdo 740, líneas de inversión y agendas locales de las mujeres.  b) Estado de las Casas de Igualdad de Oportunidades para las Mujeres: Expresó que se está adelantado el proceso de búsqueda y contratación de las tres Casas cuyos contratos no fueron renovados. c) Contratación de referentes de género en cada alcaldía:  La directora manifestó que estaba enterada de la contratación en seis localidades. d) Participación de representantes del COLMYG en los Comités de segumiento a los proyectos de inversión local y e) Actualización de las resoluciones de los COLMYG. Sobre el pundo d), precisó que era importante analizar las implicaciones legales que tendría para las mujeres asumir esta representación. En relación con el literal e), mencionó que era importante realizar una evaluación tanto institucional como desde la sociedad civíl de la instancia mixta. Adicionalmente, se trataron los siguientes aspectos:  a) Planeación Local. Se brindaron los lineamientos metodológicos para los encuentros ciudadanos y presupuestos participativos. Se socializó la estrategia para fortalecer la incidencia de las mujeres en los territorios y mujeres de los CPL. Se desarrolló el proceso formativo con el CCM-EA, especificando las fases del proceso de participación, los insumos para esto y la estrategia para el posicionamiento de las agendas locales, a la luz de los conceptos de gasto. b) Planta temporal: Se comunica permanentemente los avances frente a las gestiones realizadas para la continuidad de la planta. Se presentan las estrategias para garantizar la continuidad de los servicios, así: Articulación con la Comisión de Servicio Civil para tener una prórroga de la misma; surtir el concurso público que permita la contratación de una nueva planta.  c) Atención brindada por la SDMujer a las mujeres en el marco del COVID-19: Se presentaron las estrategias, canales y cifras de atención a las mujeres. d) Contratación Línea Púrpura: Se hizo la presentación  del contexto y proceso de contratación de la Línea Púrpura. Como se hizo la selección del personal y como se verifica la supervisión de dicho contrato. e) Casas Refugio: Recepción de mujeres con discapacidad; acompañamiento de la SDMujer al egreso de las mujeres y sus sistemas familiares. f) Articulación entre los Consejos Locales de Seguridad y los Consejos Locales de Seguridad para las Mujeres. g) Acciones de los sectores de la administración distrital para atender a las mujeres en el marco del COVID 19: Se llevó a cabo la primera sesión del Consejo Consultivo de Mujeres -Espacio Ampliado, en el cual los sectores informaron las acciones desarrolladas. h)Puntos de acceso a Internet inalámbrico gratuito: Se remitió oficio a la Oficina de la Alta Consejería para las TIC, para obtener dicha información. La respuesta fue enviada al CCM-EA. 
</t>
    </r>
    <r>
      <rPr>
        <sz val="10"/>
        <color indexed="30"/>
        <rFont val="Times New Roman"/>
        <family val="1"/>
      </rPr>
      <t xml:space="preserve">En tercer trimestre, conforme a las solicitudes realizadas por las consejeras consultivas se efectuó la rendición de cuentas permanente dando respuesta sobre los siguientes temas: a) Estrategia para la continuidad de la planta temporal de las Casas de Igualdad de Oportunidades para las Mujeres. Al respecto, se mantuvieron comunicadas a las consejeras sobre los avances frente a las gestiones realizadas para permitir la continuidad de la planta. Se presentaron las estrategias para garantizar la continuidad de los servicios, en el siguiente sentido: i) Articulación con la Comisión de Servicio Civil para la prórroga la planta; ii) se plantearonn estrategias para la continuidad de la planta o la realización de un nuevo concurso. b) Información sobre los puntos de acceso a internet gratuito solicitada a la Alta Consejería para las TIC del Distrito. Se envió a las consejeras el documento allegado por la entidad competente con los datos georreferenciados. c) Socialización de las votaciones de los conceptos de gasto del Sector Mujeres en la localidades. d) Avances del Sistema Distrital de Cuidado. e) Documento CONPES de la Política Pública de Mujeres y Equidad de Género y socialización de la Guía de seguimiento de las políticas públicas del distrito. </t>
    </r>
  </si>
  <si>
    <t xml:space="preserve">Realizar un proceso de información de la experiencia asociada a la rendición permanente de cuentas con el Consejo Consultivo de Mujeres - Espacio Autónomo </t>
  </si>
  <si>
    <r>
      <t xml:space="preserve">Actividad no programada para el primer trimestre
Durante el segundo trimestre, se elaboró la presentación para efectuar el proceso de información a las servidoras y servidores de la SDMujer sobre la experiencia de rendición permanente de cuentas con el Consejo Consultivo de Mujeres - Espacio Autónomo. 
</t>
    </r>
    <r>
      <rPr>
        <sz val="10"/>
        <color indexed="30"/>
        <rFont val="Times New Roman"/>
        <family val="1"/>
      </rPr>
      <t>En tercer trimestre, se divulgó en la intranet de la SDMujer el proceso de información dirigido a servidoras, servidores y contratistas sobre la rendición permanente de cuentas con el Consejo Consultivo de Mujeres -Espacio Autónomo. Se elaboró la presentación y el 15 de septiembre de 2020, se efectuó el proceso con la asistencia de 26 servidoras, servidores y contratistas.</t>
    </r>
  </si>
  <si>
    <t>Informar a 50 servidoras y servidores de la SDMujer sobre el derecho a la participación y representación con equidad.</t>
  </si>
  <si>
    <r>
      <t xml:space="preserve">Se elaboró la presentación sobre el "Derecho a la participación y representación con equidad", la cual se realizará con servidoras y servidores de la SDMujer.
</t>
    </r>
    <r>
      <rPr>
        <sz val="10"/>
        <color indexed="30"/>
        <rFont val="Times New Roman"/>
        <family val="1"/>
      </rPr>
      <t>En tercer trimestre, se divulgó en la intranet de la SDMujer el proceso de información dirigido a servidoras, servidores y contratistas sobre el derecho a la participación y representación con equidad. Se elaboró la presentación y el 15 de septiembre de 2020, se efectúo el proceso con la asistencia de 26 servidoras, servidores y contratistas.</t>
    </r>
  </si>
  <si>
    <t>Realizar 3 actividades del componente de servicio a la ciudadanía implementadas en el marco del Plan Institucional de Participación Ciudadana de las Mujeres - PIPCM</t>
  </si>
  <si>
    <t>Actividades realizadas del componente de servicio a la ciudadanía en el marco del Plan Institucional de Participación Ciudadana de las Mujeres- PIPCM</t>
  </si>
  <si>
    <t>Porcentaje de avance en el desarrollo de las actividades del componente de servicio a la ciudadanía en el marco del Plan Institucional de Participación Ciudadana - PIPC</t>
  </si>
  <si>
    <t>Evidencias internas y externas, y documentos asociados al desarrollo de las actividades</t>
  </si>
  <si>
    <r>
      <t xml:space="preserve">La Subsecretaría de Gestión Corporativa - Proceso de Atención a la Ciudadanía realiza la actualización de la información referente a los servicios prestados por la Secretaría Distrital de la Mujer, la ubicación de sedes, horarios y puntos de atención para la prestación de los servicios de la entidad en el Portal Web Institucional de la Secretaría Distrital de la Mujer y en el aplicativo virtual de la Guía de Trámites y Servicios de la Alcaldía Mayor de Bogotá. Dicha labor se ha adelantado mensualmente garantizando información clara y veraz al ciudadano. En el mes de febrero se actualizaron las páginas del botón de transparencia, así: 1.1 Mecanismos para la atención al ciudadano y 1.2 localización física, sucursales o regionales, horarios y días de atención al público, de acuerdo con los cambios en la atención en las CIOM de las localidades de San Cristóbal, Teusaquillo y Antonio Nariño. En el mes de marzo se actualizó la página web de la Defensora de la Ciudadanía, debido al cambio de la jefa de la Oficina Asesora Jurídica. También se actualizó la página web de la Carta de Trato Digno a la Ciudadanía, ya que se elaboró la Carta de Trato Digno a la Ciudadanía para el año 2020, conforme a la guía de diseño para carta del trato digno del departamento administrativo de la función pública, las cartas de vigencias anteriores y la imagen institucional. Igualmente se actualizó la página web, en el numeral 9, Trámites y Servicios del botón de transparencia y acceso a la información pública, con la nueva imagen institucional. Finalizando marzo, se actualizaron nuevamente las páginas web, en los siguientes numerales: 1.1 Mecanismos para la atención al ciudadano, 1.2. Localización física, sucursales o regionales, horarios y días de atención al público, 10.9 Mecanismos para presentar quejas y reclamos en relación con omisiones o acciones del sujeto obligado y Defensora de la Ciudadanía, de acuerdo con las disposiciones impartidas por la Alcaldía Mayor de Bogotá y la Presidencia de Colombia para prevenir la propagación del Covid-19.
Se actualizó en la página web de la SDMujer las siguientes pestañas: “1.1 Mecanismos para la atención al ciudadano” y “10.9 Mecanismos para presentar quejas y reclamos en relación con omisiones o acciones del sujeto obligado”, según lo establecido en la Ventanilla Virtual de Radicación y la página de la Defensora de la Ciudadanía. Asimismo, se actualizaron los enlaces de los servicios de la página web “9. Trámites y Servicios”, de acuerdo con el Informe de Seguimiento - Ley de Transparencia y Acceso a la Información Pública Numerales 1 y 9 de la Oficina de Control Interno. Igualmente se actualizaron los contenidos de las páginas 1.1. Mecanismos de Atención a la ciudadanía, 1.2. Localización física y del Directorio de Casas de Justicia y Espacios Fiscalía, de acuerdo con el Informe de Seguimiento - Ley de Transparencia y Acceso a la Información Pública Numerales 1 y 9 de la Oficina de Control Interno.
</t>
    </r>
    <r>
      <rPr>
        <sz val="10"/>
        <color indexed="30"/>
        <rFont val="Times New Roman"/>
        <family val="1"/>
      </rPr>
      <t>Durante el tercer trimestre, se realizó la actualización de la información en la página Web, botón de Transparencia y Acceso a la información, así:  Numeral 10.10 Informes de Atención a la Ciudadanía, de acuerdo con la publicación del Registro Público de Derechos de Petición correspondiente al primer semestre de la vigencia 2020. Numeral 6.1, de Políticas lineamientos y Manuales, de acuerdo con la actualización del Manual de Atención a la Ciudadanía, en su versión 6.. Numeral, 4.2. Normatividad, de acuerdo con la publicación de las Resoluciones 175 de 2016, Por medio de la cual se adopta y reglamenta la figura Defensora (or) de la Ciudadanía en la Secretaría, y 301 de 2017, Por medio de la cual se establece la metodología y las competencias para dar cumplimiento a lo establecido en la Ley de Transparencia.</t>
    </r>
  </si>
  <si>
    <r>
      <t xml:space="preserve">La Subsecretaría de Gestión Corporativa - Proceso de Atención a la Ciudadanía, con el acompañamiento de la Dirección de Territorialización de Derechos y Participación y el proceso de Comunicación Estratégica, participó el 31 de enero de 2020 en una feria de servicio organizada por la Alcaldía Mayor de Bogotá D.C. en la localidad de Santa Fe.
Durante el segundo trimeste, se cancelaron las ferias programadas debido a causa del COVID 19.
</t>
    </r>
    <r>
      <rPr>
        <sz val="10"/>
        <color indexed="30"/>
        <rFont val="Times New Roman"/>
        <family val="1"/>
      </rPr>
      <t xml:space="preserve">Durante tercer trimestre no se realizaron actividades. </t>
    </r>
  </si>
  <si>
    <t>De acuerdo con las disposiciones impartidas por la Alcaldía Mayor de Bogotá y la Presidencia de Colombia para prevenir la propagación del Covid-19, se suspendieron las ferias SuperCADE MÓVIL - FDSC en las diferentes Localidades de Bogotá.</t>
  </si>
  <si>
    <r>
      <t xml:space="preserve">En el primer trimestre de la vigencia 2020, se desarrolló una sensibilización sobre el Sistema Distrital para la Gestión de Peticiones Ciudadanas - Bogotá Te Escucha a las usuarias y usuarios del Sistema (principales y suplentes) en la Secretaría, el día 26 de marzo de 2020, de 3:00 a 4:30 p.m., por medio de Microsoft Teams.
Durante el segundo trimestre, se desarrollaron dos sensibilizaciones en el mes de junio, así:  Sensibilización en temas de Atención a la Ciudadanía y Gestión de Peticiones Ciudadanas a la Dirección Administrativa y Financiera, por medio de Microsoft Teams, de 10:30 a.m. a 11:30 a.m.  Asimismo, se hizo una sensibilización en temas de Atención a la Ciudadanía y Gestión de Peticiones Ciudadanas al Community Manager del Proceso de Comunicación Estratégica, por medio de Microsoft Teams, de 02:30 p.m. a 03:30 p.m.
</t>
    </r>
    <r>
      <rPr>
        <sz val="10"/>
        <color indexed="30"/>
        <rFont val="Times New Roman"/>
        <family val="1"/>
      </rPr>
      <t>Se desarrollaron tres sensibilizaciones en el mes de septiembre, así: Sensibilización en temas de Atención a la Ciudadanía y Gestión de Peticiones Ciudadanas a la nueva Community Manager del Proceso de Comunicación Estratégica, por medio de Microsoft Teams, de 8:30 a.m. a 9:30 a.m. Sensibilización en temas de Atención a la Ciudadanía y Gestión de Peticiones Ciudadanas a usuarias y usuarios del Sistema Bogotá Te Escucha, atendiendo las sugerencias, oportunidades de mejora y/o hallazgos presentados por los entes de control internos y externos frente a la atención a la ciudadanía, por medio de Microsoft Teams, de 3:00 p.m. a 3:45 p.m. Sensibilización en temas de Atención a la Ciudadanía al personal de servicios generales de la Secretaría, por medio de Microsoft Teams, de 1:30 p.m. a 2:00 p.m.</t>
    </r>
  </si>
  <si>
    <t>Realizar 3 actividades del componente de transparencia y acceso a la información implementadas en el marco del Plan Institucional de Participación Ciudadana de las Mujeres- PIPCM.</t>
  </si>
  <si>
    <t>Realizadas las actividades del componente de transparencia y acceso a la información implementadas en el marco del Plan Institucional de Participación Institucional de Participación Ciudadana de las Mujeres - PIPCM</t>
  </si>
  <si>
    <t>Revisar y actualizar información del botón de transparencia que aporte a la generación de procesos participativos informados y  la producción de conocimiento.</t>
  </si>
  <si>
    <t>Todos los procesos
Consolida Oficina Asesora de Planeación</t>
  </si>
  <si>
    <t>Actividades realizadas del componente de transparencia y acceso a la información implementadas en el marco del Plan Institucional de Participación Ciudadana de las Mujeres - PIPCM</t>
  </si>
  <si>
    <t xml:space="preserve">Actividades </t>
  </si>
  <si>
    <t>Correos solicitudes
Piezas comunicativas
Evidencias internas y externas</t>
  </si>
  <si>
    <r>
      <t xml:space="preserve">Durante el primer trimestre, la Subsecretaría de Políticas de Igualdad solicitó a la Oficina Asesora de Planeación colgar información sobre el Consejo Consultivo de Mujeres en el numeral 2,6 y sobre el Plan Institucional de Participación Ciudadana de las Mujeres en el numeral 2,9.
En el segundo trimestre, la Subsecretaría de Políticas de Igualdad solicitó a la Oficina Asesora de Planeación colgar en el botón de Transparencia y Acceso a la información, en el numeral 2.9  de Información adicional, en la pestaña del Consejo Consultivo de Mujeres, dos actas del Consejo Ampliado de 2019, las cuales fueron ajustadas según el formato establecido en la Resolución 233 de 2018.
</t>
    </r>
    <r>
      <rPr>
        <sz val="10"/>
        <color indexed="30"/>
        <rFont val="Times New Roman"/>
        <family val="1"/>
      </rPr>
      <t>En tercer trimestre, se actualizó el botón de transparencia y acceso a la información de la página web de la entidad, numeral 6.5, Participación ciudadana en la formulación de políticas, subiendo el informe semestral de implementación del Plan Institucional de Participación Ciudadana de las Mujeres.</t>
    </r>
  </si>
  <si>
    <t>Elaborar piezas comunicativas en lenguaje claro, incluyente y con enfoques de derechos de las mujeres, género y diferencial para fortalecer la comunicación de la entidad con la ciudadanía</t>
  </si>
  <si>
    <t>Despacho-Asesora de comunicaciones</t>
  </si>
  <si>
    <r>
      <t xml:space="preserve">Se transmitieron mensajes mediante los canales establecidos en los procesos de comunicación externa a través de freepress y publicación de información en los canales de comunicación de la entidad (página web, Facebook y twitter). En este sentido, durante el primer trimestre se diseñaron 141 piezas gráficas.
Durante el segundo trimestre de 2020, se diseñaron 341 piezas gráficas, las cuales fueron trasmitidas mediante los canales establecidos en los procesos de comunicación externa de la SDMujer a través de: freepress y publicación de información en los canales de comunicación de la entidad (página web, Facebook, twitter).
</t>
    </r>
    <r>
      <rPr>
        <sz val="10"/>
        <color indexed="30"/>
        <rFont val="Times New Roman"/>
        <family val="1"/>
      </rPr>
      <t>Durante el tercer  trimestre de 2020, se diseñaron 235 piezas comunicativas con expresiones gráficas de carácter informativo, pedagógico, atravesados por la categoría de género, de forma que los discursos y contenidos emitidos, las temáticas seleccionadas, las representaciones narrativas y audiovisuales que se construyen representen a las mujeres desde la diversidad y  las nuevas masculinidades en todos los ámbitos de la sociedad. Dichos mensajes fueron trasmitidos mediante los canales establecidos en los procesos de comunicación externa a través de: freepress, publicación de información en los canales de comunicación de la entidad (página web, Facebook, twitter).</t>
    </r>
  </si>
  <si>
    <t>Garantizar la accesibilidad de la información publicada en la web de la entidad sobre la plataforma Drupal Govimentum</t>
  </si>
  <si>
    <t xml:space="preserve">Proceso de Comunicación Estratégica </t>
  </si>
  <si>
    <t>La SDMujer garantiza la accesibilidad desde varios frentes, contando con personas idóneas para la administración front end (Parte visual de acceso al usuario) y back end (Administración interna programación), también con profesionales en comunicación y diseño que realizan una óptima redacción y análisis visual que cumplen con los parámetros técnicos de la plataforma Drupal Govimentum. Además el sitio web de la SDMujer garantiza la accesibilidad cumpliendo con los lineamientos de la ley 1712 de 2014 de “Transparencia y Acceso a la Información Pública”1 contando con un botón en el menú desplegable permanente del sitio web, también una sección creada especialmente para que los usuarios naveguen y encuentren todas las secciones contenidas en el mencionado menú, la SDMujer ha determinado accesos directos en el home principal de temas misionales, de interés prioritario y accesos a entidades relacionadas del distrito.</t>
  </si>
  <si>
    <t>Posibilidad de recibir o solicitar cualquier dádiva o beneficio a nombre propio o de tercero para favorecer a lideresas que participen en el proceso de información, sensibilización, formación, capacitación o profesionalización.</t>
  </si>
  <si>
    <t>Prevenir la materialización del riesgo.</t>
  </si>
  <si>
    <t xml:space="preserve">Socializar la política de conflicto de intereses a las servidoras y servidores del proceso
Publicar la convocatoria y recepcionar hojas de vida de candidatas a través de la página Web de la entidad
Crear un comité integrado por representantes del CCM-EA y la Subsecretaría de Políticas de Igualdad para fijar las reglas de juego para la selección de las lideresas
Hacer periódicamente reuniones de seguimiento a los compromisos establecidos entre la Subsecretaría de Políticas de Igualdad y el CCM -EA en relación con el tema de procesos de información, sensibilización, formación, capacitación y profesionalización a lideresas
</t>
  </si>
  <si>
    <t>PAAC
Plan Estratégico Entidad -PEE</t>
  </si>
  <si>
    <t>Seguimiento a los controles establecidos</t>
  </si>
  <si>
    <t>(No. de reuniones seguimientos realizados / No. de reuniones de seguimientos programados)*100</t>
  </si>
  <si>
    <t>Reuniones de seguimiento</t>
  </si>
  <si>
    <t>Política de la entidad sobre conflicto de intereses
Página Web
Evidencias internas y externas</t>
  </si>
  <si>
    <t>4 actividades según matriz de riesgos de corrupción</t>
  </si>
  <si>
    <r>
      <t xml:space="preserve">En el mes de mayo se hizo una presentación sobre la Política de conflicto de intereses a profesionales del proceso de participación ciudadana y corresponsabilidad.  De otra parte, también en mayo, las consejeras consultivas solicitaron a la SDMujer una capacitación sobre planeación del desarrollo local a propósito de los Encuentros Ciudadanos, para tener claridad sobre las líneas de inversión local, los conceptos de gasto, presupuestos participativos y la manera cómo pueden incidir en el proceso. Esto teniendo en cuenta la preparación del Encuentro distrital de mujeres diversas, cuyo objetivo principal fue: “Brindar herramientas para la participación incidente de las mujeres en los Encuentros Ciudadanos”. En este sentido, la Dirección de Territorialización de Derechos y Participación, realizó una jornada informativa donde se abordaron los siguientes temas:  El ciclo de la planeación del desarrollo local; participación ciudadana; marco normativo de la planeación local; estructura del Plan de Desarrollo Local;  líneas de inversión local y conceptos de gasto; encuentros ciudadanos y presupuestos participativos y estrategia para la participación e incidencia. El 30 de junio, se hizo seguimiento en la plenaria del Consejo Consultivo de Mujeres -Espacio Autónomo del Encuentro distrital de mujeres diversas. La evaluación en términos generales fue positiva. Se hicieron observaciones orientadas al mejoramiento de la metodología y se resaltó la importancia de continuar haciendo hincapié en la necesidad de acompañar el proceso de planeación en lo local.
</t>
    </r>
    <r>
      <rPr>
        <sz val="10"/>
        <color indexed="30"/>
        <rFont val="Times New Roman"/>
        <family val="1"/>
      </rPr>
      <t xml:space="preserve">En la Plenaria que se llevó a cabo el 31 de agosto se le propusó a la Comisión de ética hacer seguimiento al compromiso de las consejeras para desarrollar los cursos en el marco del proceso de formación de capacidades al CCM-EA, lo cual fue asumido de manera positiva.  En la Plenaria del 29 de septiembre se socializó una propuesta de fortalecimiento de capacidades en los derechos de la Política Pública de Mujeres y Equidad de Género, al CCM-EA. Por falta de tiempo no se pudo concertar las fechas, quedando pendiente para organizar el cronograma. </t>
    </r>
  </si>
  <si>
    <t>En este trimestre no se realizaron actividades relacionadas con procesos de información al Consejo Consultivo de Mujeres -Espacio Autónomo, ya que ellas priorizaron hacer actividades sobre el Plan de Desarrollo Distrital.</t>
  </si>
  <si>
    <t>Se consultará a las consejeras consultivas la agenda para el segundo trimestre del año, la cual incluye la posibilidad de realizar procesos de información virtual.</t>
  </si>
  <si>
    <t>Informar 25 mujeres políticamente que contribuyan al ejercicio de sus derechos y su ciudadanía.</t>
  </si>
  <si>
    <t xml:space="preserve">Mujeres con habilidades y capacidades fortalecidas en propuestas tecnicas de incidencia politica con agenda de mujeres en escenario de participación distrital y local </t>
  </si>
  <si>
    <t xml:space="preserve">Realización del proceso de formación política enfocado al fortalecimiento  de las habilidades y capacidades para la incidencia de las mujeres en los espacios de participación distrital y local </t>
  </si>
  <si>
    <t>Dirección de Gestión del Conocimiento</t>
  </si>
  <si>
    <t>Mujeres informadas políticamente</t>
  </si>
  <si>
    <t>(No. Mujeres informadas políticamente/No. Mujeres programadas en el proceso de formación política)*100</t>
  </si>
  <si>
    <t>Mujeres formadas políticamente</t>
  </si>
  <si>
    <t>Documento diagnóstico de necesidades e intereses de formación política de las mujeres.
Documento de la estrategia de formación política de las mujeres.
Documento guía metodológica 
Documento de evaluación de la estrategia de formación política</t>
  </si>
  <si>
    <t>25 mujeres informadas</t>
  </si>
  <si>
    <r>
      <t xml:space="preserve">Actividad no programada para el primer trimestre
Para segundo trimestre se realizó la virtualización de los contenido temáticos para el abordaje y fortalecimiento de capacidades en relación con el derecho a la participación y representación política de las mujeres. Al respecto, es preciso indicar que el curso desarrollado se llama "Decido para Transformar" y cuenta con los siguientes elementos, a saber: i) desarrollo metodológico 100% virtual; ii) seis módulos formativos con contenidos relacionados con la la toma de decisiones, análisis de programas de Gobierno, marketing político digital; activismo político digital y oratoria y discurso; iii) línea de entrada y salida con el fin de conocer cuáles son los conocimientos iniciales con los que cuenta cada una de las participantes y una línea de salida cuyo propósito es identificar en el corto plazo qué cambios son atribuibles al proceso formativo y que permiten que las mujeres participantes hayan fortalecido su compresión y capacidad política. 
En relación con la implementación del proceso formativo cabe anotar que el curso se desarrolló durante el mes de mayo de 2020 y contó  con la participación activa de 27 mujeres que culminaron exitosamente el proceso formativo. De otra parte, se identificó que la edad promedio de las mujeres participantes se encuentra dentro del rango de los 20 a los 25 años de edad. De manera adicional, se evidenció que el grupo presenta en su mayoría educación secundaria completa y universitaria incompleta, lo cual responde a la tendencia de que la mayoría de los asistentes son estudiantes de la Fundación Universitaria Empresarial de la Cámara de Comercio de Bogotá.
En términos de los impactos obtenidos tras la implementación del proceso formativo, se puede evidenciar un cambio sustancial en la conceptualización de la representación y participación política de cada una y uno de los participantes del curso “Decido para Transformar” a través de la comparación de la línea de entrada y salida, demostrando que el proceso formativo permite afianzar el aprendizaje de nuevas formas de reivindicar los derechos de género y la paridad de este desde todas las esferas, comenzando desde la cotidianidad, siendo esto evidente en términos cuantitativos así como cualitativos.
Anexos: 
1. Constancias de participación
2. Curso Decido para Transformar (Guía metodológica para el abordaje de los seis módulos, Presentaciones)
3. Análisis línea de entrada y salida
4. Informe final Decido para Transformar (Implementación del proceso formativo)
5. Matriz de seguimiento DPT
</t>
    </r>
    <r>
      <rPr>
        <sz val="10"/>
        <color indexed="30"/>
        <rFont val="Times New Roman"/>
        <family val="1"/>
      </rPr>
      <t xml:space="preserve">La meta fue cumplida y cerrada en el trimestre (abril - junio) por lo tanto no se reportan avances en la descripción cualitativa del proceso. </t>
    </r>
    <r>
      <rPr>
        <sz val="10"/>
        <rFont val="Times New Roman"/>
        <family val="1"/>
      </rPr>
      <t xml:space="preserve">
</t>
    </r>
  </si>
  <si>
    <t>Divulgación del proceso de formación política al ejercicio de sus derechos y su ciudadania.</t>
  </si>
  <si>
    <t>Divulgación de los resultados obtenidos en el proceso de formación política de las mujeres realizada.</t>
  </si>
  <si>
    <t>(No. de documentos de divulgación realizado / No. de documento de divulgación programado) * 100</t>
  </si>
  <si>
    <t>Divulgación de los resultados del proceso de formación política en la página Web de la SDMujer.</t>
  </si>
  <si>
    <t>Evidencias obtenidas de la publicación de los resultados en la página Web de la SDMujer.</t>
  </si>
  <si>
    <t>1 documento de divulgación</t>
  </si>
  <si>
    <r>
      <t xml:space="preserve">Actividad no programada para el primer trimestre
Para el periodo reportado se realizó la divulgación de los resultados del proceso formativo por medio de una nota web publicada y divulgada en la página del Observatorio de Mujeres y Equidad de Género, este documento virtual da cuenta de las acciones formativas desarrolladas en el marco del confinamiento, asimismo, da cuenta de los principales beneficios pedagógicos y metodológicos tras la implementación del curso.
Anexos: 
**Nota Nuevas circunstancias – nuevos retos: La Escuela de Formación Política y Paz en tiempos de cuarentena. Publicada el 30 de mayo
</t>
    </r>
    <r>
      <rPr>
        <sz val="10"/>
        <color indexed="30"/>
        <rFont val="Times New Roman"/>
        <family val="1"/>
      </rPr>
      <t xml:space="preserve">La meta fue cumplida y cerrada en el trimestre (abril - junio) por lo tanto no se reportan avances en la descripción cualitativa del proceso. </t>
    </r>
  </si>
  <si>
    <t>TERRITORIALIZACIÓN DE LA POLÍTICA PÚBLICA</t>
  </si>
  <si>
    <t>DIRECCIÓN DE TERRITORIALIZACIÓN  DE DERECHOS Y PARTICIPACIÓN</t>
  </si>
  <si>
    <t>Implementar la Política Pública de Mujeres y Equidad de Género en el nivel local, a través de las Casas de Igualdad de Oportunidades, fomentando el desarrollo de acciones que contribuyan al reconocimiento, garantía y restablecimiento de los derechos humanos de las mujeres y al ejercicio de su ciudadanía</t>
  </si>
  <si>
    <t>Contribuir con la garantía de los derechos de las mujeres en los territorios rurales
y urbanos del Distrito Capital</t>
  </si>
  <si>
    <t>Vincular  mujeres en sus diversidades a procesos de promoción, reconocimiento y apropiación de derechos, a través de las Casas de Igualdad de Oportunidades para las Mujeres</t>
  </si>
  <si>
    <t>Implementación de  la estrategia de territorialización de la política pública de mujeres y equidad de género en el nivel local, fomentando el desarrollo de capacidades de las mujeres para el ejercicio pleno de su ciudadanía</t>
  </si>
  <si>
    <r>
      <t xml:space="preserve">Realizar </t>
    </r>
    <r>
      <rPr>
        <b/>
        <sz val="10"/>
        <rFont val="Times New Roman"/>
        <family val="1"/>
      </rPr>
      <t xml:space="preserve">7,000 </t>
    </r>
    <r>
      <rPr>
        <sz val="10"/>
        <rFont val="Times New Roman"/>
        <family val="1"/>
      </rPr>
      <t>caracterizaciones iniciales a mujeres que acceden por primera vez a la oferta local de servicios de las Casas de Igualdad de Oportunidades para las Mujeres</t>
    </r>
  </si>
  <si>
    <t>Directora de Territorialización de Derechos y Participación
Equipos CIOM</t>
  </si>
  <si>
    <t>caracterización inicial a mujeres en las Casas de Igualdad de Oportunidades para las Mujeres</t>
  </si>
  <si>
    <t>(Número de caracterizaciones iniciales  realizadas/ Número de caraterizaciones iniciales programadas)*100</t>
  </si>
  <si>
    <t>Eficiencia</t>
  </si>
  <si>
    <t xml:space="preserve">% caracterizacions iniciales </t>
  </si>
  <si>
    <t xml:space="preserve">Reportes consolidados de información trimestral por localidad </t>
  </si>
  <si>
    <r>
      <t xml:space="preserve">En total se han realizado </t>
    </r>
    <r>
      <rPr>
        <b/>
        <sz val="10"/>
        <rFont val="Times New Roman"/>
        <family val="1"/>
      </rPr>
      <t xml:space="preserve">7890 </t>
    </r>
    <r>
      <rPr>
        <sz val="10"/>
        <rFont val="Times New Roman"/>
        <family val="1"/>
      </rPr>
      <t>primeras atenciones . Mediante este primer acercamiento las personas acceden por primera vez al modelo de atención de las Casas de Igualdad de Oportunidades para las Mujeres, conocer la oferta de servicios brindada a través de la misma, las ciudadanas reconocen brevemente sus Derechos y los diferentes mecanismos y escenarios para prevenir la vulneración de los mismos,  así mismo, conocen la misionalidad de la institución y su aporte para la promoción y garantía de sus derechos de las mujeres en la ciudad. Es importante resaltar que en esta primera atención, mujeres, hombres , intersexuales o personas transgénero se acercan a la Casa de Igualdad de Oportunidades para las Mujeres CIOM, a realizar consultas en materia de derechos de las mujeres, en este sentido, esta cifra incluye a todas las personas que se acercaron en este primer momento.</t>
    </r>
  </si>
  <si>
    <r>
      <t>Realizar</t>
    </r>
    <r>
      <rPr>
        <b/>
        <sz val="10"/>
        <rFont val="Times New Roman"/>
        <family val="1"/>
      </rPr>
      <t xml:space="preserve"> 5 procesos</t>
    </r>
    <r>
      <rPr>
        <sz val="10"/>
        <rFont val="Times New Roman"/>
        <family val="1"/>
      </rPr>
      <t xml:space="preserve"> de articulación con organizaciones, grupos, ciudadanas o empresas privadas a fin de fortalecer las capacidades de las mujeres, de acuerdo a sus intereses</t>
    </r>
  </si>
  <si>
    <t>Procesos de articulación para el fortalecimiento de las capacidades de las mujeres.</t>
  </si>
  <si>
    <t>(Número de procesos de articulación realizados/ Número de procesos de articulación  programados)*100</t>
  </si>
  <si>
    <t>% Articulaciones con el sector privado</t>
  </si>
  <si>
    <t xml:space="preserve">Actas, listados de asistencia y/o correos electrónicos que den cuenta de las articulaciones. </t>
  </si>
  <si>
    <t xml:space="preserve">Los proceso de articulación con organizaciones, grupos, ciudadanas o empresas privadas estan orientados a fortalecer las capacidades de las mujeres y transversalizar los enfoques de la PPMyEG en todos los sectores de la sociedad,  de esta manera contribuir con la apropiación de los derechos de las mujeres, por la igualdad de oportunidades y la equidad de género en la sociedad bajo un ejercicio de corresponsabilidad. 
En este sentido, durante el primer trimestre se lograron adelantar las siguientes articulaciones con el sector privado:  
1) GELSA. Grupo Empresarial en Línea SA. Se coordinó el desarrollo de 2 jornadas de información en temas de PPMYEG, derechos de las mujeres en especial el derecho a una vida libre de violencia. Las jornadas serán adelantadas para los meses de mayo y julio con las empleadas vinculadas a su fuerza de venta, oficinas "Paga Todo" de la ciudad.
2) EFECTY. Se coordinó con esta empresa interesada en realizar con sus empleadas y empleados una jornada de información sobre el sentido del 8 de marzo " Día Internacional de la Mujer" el 5 y 6 del mismo mes,  6 jornadas de información  en los siguientes temas: roles y estereotipos de género, derechos de las mujeres en el marco del PIO, modelo de atención de las CIOM y tipos de violencias y rutas de atención, en la localidades de Chapinero, los Mártires y Teusaquillo. </t>
  </si>
  <si>
    <t xml:space="preserve">Durante el segundo trimestre  y  el tercer trimestre no se realizaron procesos de articulación con el sector privado, toda vez que las CIOM continuan prestando el servicio de manera virtual, lo anterior, debido a las medidas de cuarentena adoptados por el Gobierno Nacional y Distrital, por lo anterior, se esta adecuando la implementación del modelo de atención de las CIOM de manera virtual mientras se mantiene estas medidas. </t>
  </si>
  <si>
    <t>Una ves se retome la atención presencial de las CIOM y a su vez se fortalezca la CIOM Virtual, se retomaran los procesos de articulación con el sector privado a fin de abrir diferentes espacios entre el sector privado y público por el bienestar y los derchos de las mujeres</t>
  </si>
  <si>
    <t>Transversalización de la igualdad de género en el nivel local. Incorporación progresiva del enfoque de derechos de las mujeres en los programas y/o proyectos de los Fondos de Desarrollo Local.</t>
  </si>
  <si>
    <t>Articulación con la estrategia de transversalización de la Política Pública de Mujeres y Equidad de Género, para la incorporación de sus enfoques en el  nivel local</t>
  </si>
  <si>
    <r>
      <t xml:space="preserve">Realizar </t>
    </r>
    <r>
      <rPr>
        <b/>
        <sz val="10"/>
        <rFont val="Times New Roman"/>
        <family val="1"/>
      </rPr>
      <t>3 sesiones</t>
    </r>
    <r>
      <rPr>
        <sz val="10"/>
        <rFont val="Times New Roman"/>
        <family val="1"/>
      </rPr>
      <t xml:space="preserve"> de la Mesa de Territorialización de la Política Pública de Mujeres y Equidad de Género</t>
    </r>
  </si>
  <si>
    <t xml:space="preserve">Sesiones de la mesa de territorialización de la Política Pública de Mujeres y Equidad de Género. </t>
  </si>
  <si>
    <t>(Número de sesiones realizadas/ Número de sesiones  programadas)*100</t>
  </si>
  <si>
    <t>% Sesiones de la Mesa de Territorialización.</t>
  </si>
  <si>
    <t xml:space="preserve">
El pasado 9 de Junio se realizó la primera sesión de la Mesa de Trabajo de Territorialización, en la cual se presentó un balance del a gestión realizada desde el 2016 al 2019,  por otro lado, se presentó la Estrategia para la participación e incidencia de las mujeres en los procesos de planeación local,y se presentó una propuesta del plan de acción de la Mesa, que quedo pendiente para su aprobación. 
El pasado 20 de agosto del presente año se llevó a cabo la segunda mesa de trabajo de Territorialización, donde se aprobó el plan de acción y se presentó el esquema de acompañamiento de la Secretaría para la formulación de los proyectos inversión  local para la vigencia 2020.</t>
  </si>
  <si>
    <r>
      <t xml:space="preserve">Realizar acompañamiento técnico a las </t>
    </r>
    <r>
      <rPr>
        <b/>
        <sz val="10"/>
        <rFont val="Times New Roman"/>
        <family val="1"/>
      </rPr>
      <t xml:space="preserve">20 </t>
    </r>
    <r>
      <rPr>
        <sz val="10"/>
        <rFont val="Times New Roman"/>
        <family val="1"/>
      </rPr>
      <t>Alcaldías Locales para la Transversación de la igualdad de género en el nivel local</t>
    </r>
  </si>
  <si>
    <t xml:space="preserve">Acompañamiento realizados cada una de las  Alcaldías Locales </t>
  </si>
  <si>
    <t>(Número de acompañamiento realizados/ proyectados )*100%</t>
  </si>
  <si>
    <t xml:space="preserve">% acompañamiento realizados cada una de las  Alcaldías Locales </t>
  </si>
  <si>
    <t xml:space="preserve">Acta y listados de asistencia y documentos </t>
  </si>
  <si>
    <t>Durante el primer trimestre del año, a través de las CIOM, en 14 localidades de la ciudad continuaron o iniciaron procesos de acompañamiento a proyectos y contratos a fin de incidir y lograr una efectiva transversalización del enfoque de la PPMYEG. Las localidades que realizaron este proceso durante este periodo fueron: Antonio Nariño, Bosa, Cuidad Bolívar, Fontibón, Kennedy, Los Mártires, Rafael Uribe Uribe, Suba, Teusaquillo, Tunjuelito , Sumapaz, San Cristóbal y Usme. La descripción de cada una de las acciones realizadas se encuentra en la pestaña de "seguimiento a la transversaliza", adjunta a este instrumento. 
Durante el segundo trimestre, 17 localidades adelantaron procesos de transversalización en las Alcaldías Locales, a fin de acompañarlas técnicamente en la construcción de los planes de desarrollo local y asistencia técnica en los comités de los proyectos, contratos o convenios para lograr incorporar los enfoques de la PPMYEG. 
Durante el tercer trimestre, y como parte de la Estrategia para la participación e incidencia de las mujeres en los procesos de planeación local,  que tiene como objetivo avanzar en el posicionamiento de las acciones priorizadas en la agenda de mujeres de la localidad en el PDL, se destaca: 1) el acompañamiento técnico a los grupos mujeres, consejeras del CPL y comisionadas de Encuentros Ciudadanos de las 20 localidades, con el fin de brindarles las herramientas para la su participación e incidencia en esta fase de presupuestación local, abordaron temáticas como: estructura del Plan de Desarrollo Local y los Proyectos de inversión, etapas de la Fase II de Presupuestos Participativos, manejo de la plataforma de Gobierno Abierto de Bogotá -GABO- y construcción y presentación de propuestas de inversión ciudadana 2) Adicional a esto, se realizó acompañamiento técnico a las Alcaldías Locales, a fin de brindar apoyo a las Oficinas de Planeación para la incorporación de los enfoques de Género, de Derechos de las Mujeres y Diferencial en la formulación de los proyectos de inversión del Plan de Desarrollo Local 2021 – 2024, mediante  talleres articulados con la Secretaría Distrital de Planeación. Por último, resalta la participación de la SDM en las diferentes instancias a nivel local como son la CLIP, COLIA, Comité de seguimiento a Víctimas, UAT, COLEV, COLJ, Red del Buen Trato, el CLD, entre otras, pues representa el escenario para visibilizar las necesidades de las mujeres en las localidades, con enfoque diferencial, territorial, de genero y de derechos, como se realizó durante este periodo en la Mesa de habitabilidad de Calle ,en las localidades de  los Mártires, Chapinero, Usme, Fontibón Teusaquillo y Antonio Nariño.</t>
  </si>
  <si>
    <t xml:space="preserve">Implementar 15 acciones del Plan de Igualdad de Oportunidades para la Equidad de Género </t>
  </si>
  <si>
    <r>
      <t>Implementar</t>
    </r>
    <r>
      <rPr>
        <b/>
        <sz val="10"/>
        <rFont val="Times New Roman"/>
        <family val="1"/>
      </rPr>
      <t xml:space="preserve"> 15</t>
    </r>
    <r>
      <rPr>
        <sz val="10"/>
        <rFont val="Times New Roman"/>
        <family val="1"/>
      </rPr>
      <t xml:space="preserve"> acciones del Plan de Igualdad de Oportunidades para la Equidad de Género en el nivel local </t>
    </r>
  </si>
  <si>
    <t>Acciones para implementar el Plan de Igualdad de Oportunidades para la Equidad de Género</t>
  </si>
  <si>
    <t>(Número de acciones implementadas/Número de acciones programadas)*100%</t>
  </si>
  <si>
    <t>% Acciones implementadas</t>
  </si>
  <si>
    <t>Informe de acciones implementadas</t>
  </si>
  <si>
    <r>
      <t xml:space="preserve">Durante el primer trimestre del año, a través de las CIOM, se implementaron 13 acciones del PIOEG, enfocadas a un derecho a la paz y convivencia con equidad de genero, a una vida de violencia,  a la participación y representación con equidad, al trabajo en condiciones de igualdad y equidad, y a la cultura libre de sexismo, 5 de los 6 derechos priorizados para este 2020. la descripción de cada unas de las acciones realizadas se encuentran en la pestaña "descrip y seg PIOEG" y el seguimiento de la territorialización de estas se encuentran en la pestaña " seguimiento a la terri PIOEG".
Durante el segundo trimestre del año, se implementaron 11 acciones de PIEOG, correspondiente a los derechos a una vida de libre de violencia, salud plena, participación política y una cultura libre de sexismo, siendo importante destacar que durante el periodo se adelantó especialmente acciones realizadas en materia de derechos sexuales y derehos reproductivos y las jornadas de sensilización en presupuestos sensibles al género. Por otro lado, y dando continuidad al proceso iniciado en el primer trimestre del año, se implementó la " </t>
    </r>
    <r>
      <rPr>
        <i/>
        <sz val="10"/>
        <rFont val="Times New Roman"/>
        <family val="1"/>
      </rPr>
      <t>Estrategia para la participación e incidencia de las mujeres en los procesos de planeación local, desde el modelo de atención de las CIOM, l</t>
    </r>
    <r>
      <rPr>
        <sz val="10"/>
        <rFont val="Times New Roman"/>
        <family val="1"/>
      </rPr>
      <t xml:space="preserve">a cual tien el objetivo avanzar en el posicionamiento de las acciones priorizadas en la agenda de mujeres en la construcción de los  Planes de Desarrollo Local, por medio de la cual, se ha realizado en tres frentes, por un lado, el proceso de transversalización con las Alcaldias Locales, por otro lado el proceso de fortalecimientos de las mujeres de los CPL y por último el acompañamiento a las mujeres para lograr una mayor incidencia de su participación en los encuentros ciudadanos. Teniendo en cuenta lo anterior, se descata que durante el II trimestre se desarrollaron 2 acciones nuevas que corresponden a: 3.3.3 Desarrollo de procesos de sensibilización, capacitación y formación en planeación para el desarrollo y en presupuestos que incorporen las necesidades, intereses y propuestas de las mujeres dirigida a servidoras y servidores públicos desde los enfoques de derechos de las mujeres y de género y 5.2.1 Realización de campañas de información, comunicación y difusión de los derechos  sexuales y derechos reproductivos de las mujeres.
Durante el tercer trimestre, se implementaron 16 acciones del PIOEG, de la siguiente manera: Durante el mes de Julio de 2020, se implementaron 10 acciones, en el marco del (2) derecho a una vida libre de violencias, el (6) derecho a la participación y representación de las mujeres, (1) a la salud plena y (1) a una cultura libre de sexismos. Se destaca, la implementación de la Estrategia para la participación e incidencia de las mujeres en los procesos de planeación local, la cual tiene como objetivo avanzar en el posicionamiento de las acciones priorizadas en la agenda de mujeres de la localidad en el PDL. También se han realizado jornadas en torno a los derechos sexuales y derechos reproductivos y la conmemoración del día internacional del Trabajo Doméstico No Remunerado, visibilizando una vez mas importancia de los derechos de las mujeres. Agosto: Además de continuar desarrollando las acciones anteriormente nombradas, se implementaron: (1) acción en torno al Derecho a la Paz a través una jornada de sensibilización con la comunidad educativa, (1) acción en torno al Derecho al Trabajo, fortalecimiento las capacidades de las mujeres emprendedoras, (1) acción en el marco del Derecho a un a Cultura libre de sexismo, con la promoción de actividades para el esparcimiento libre de las mujeres, como: Yoga, literatura entre otras. Se resaltan, las jornadas de conmemoración que se desarrollaron en Bosa por el Mes Mayor. Y en septiembre: se implementaron las 2 nuevas acciones adicionales 3.3.1 en torno al derecho a la participación en 13 localidades  y 7.3.1 en torno al derecho a una cultura libre de sexismo en la localidad de Los Mártires. 
Para un total de 17 acciones implementadas durante toda la vigencia.
 </t>
    </r>
  </si>
  <si>
    <t>Du</t>
  </si>
  <si>
    <t>Rosa Patricia Chaparro Niño
Directora de Territorialización de Derechos y Participación</t>
  </si>
  <si>
    <t xml:space="preserve">Lisa Cristina Gómez Camargo
Subsecretaría de Fortalecimiento de Capacidades y Oportunidades </t>
  </si>
  <si>
    <t xml:space="preserve">Aprobó/cargo: Adriana Estupiñan Jaramillo- Jefa Oficina Asesora de Plenación </t>
  </si>
  <si>
    <t>Secretraría Distrital de la Mujer</t>
  </si>
  <si>
    <t>Control Interno Disciplinario</t>
  </si>
  <si>
    <t>Proteger la función pública al interior de la Secretaría Distrital de la Mujer, adelantando las actuaciones disciplinarias relacionadas con sus servidoras (es) determinando la posible responsabilidad frente a la ocurrencia de acciones disciplinables.</t>
  </si>
  <si>
    <r>
      <rPr>
        <b/>
        <sz val="10"/>
        <rFont val="Times New Roman"/>
        <family val="1"/>
      </rPr>
      <t>Consolidar la Secretaría Distrital de la Mujer como una entidad innovadora y eficiente</t>
    </r>
    <r>
      <rPr>
        <sz val="10"/>
        <rFont val="Times New Roman"/>
        <family val="1"/>
      </rPr>
      <t>, para contribuir con la garantía de derechos de las mujeres en el Distrito Capital.</t>
    </r>
  </si>
  <si>
    <t xml:space="preserve">Fortalecimiento de procesos mediante la apropiación y articulación de actividades administrativas y herramientas técnicas para una gestión eficiente, colaborativa y transparente, que permita la ejecución y evaluación de la misión institucional. </t>
  </si>
  <si>
    <t xml:space="preserve">Adelantar actividades orientadas a garantizar el buen funcionamiento de la gestión pública y la prevención de la incursión en faltas disciplinarias.
</t>
  </si>
  <si>
    <t>Servidoras y servidores públicos de la SDMujer (planta, provisionalidad y temporales) conscientes de sus deberes y responsabilidades conforme al Régimen Disciplinario Colombiano.</t>
  </si>
  <si>
    <r>
      <rPr>
        <sz val="10"/>
        <color indexed="8"/>
        <rFont val="Times New Roman"/>
        <family val="1"/>
      </rPr>
      <t>Ejecución de 2 jornadas de sensibilización y dos (2) campañas  sobre responsabilidad de servidoras (es) públicas (os) en materia disciplinaria.</t>
    </r>
    <r>
      <rPr>
        <sz val="10"/>
        <rFont val="Times New Roman"/>
        <family val="1"/>
      </rPr>
      <t xml:space="preserve">
</t>
    </r>
  </si>
  <si>
    <t xml:space="preserve">
Plan Anticorrupción y de Atención a la Ciudadanía
Plan Institucional de Capacitación</t>
  </si>
  <si>
    <r>
      <rPr>
        <sz val="10"/>
        <color indexed="8"/>
        <rFont val="Times New Roman"/>
        <family val="1"/>
      </rPr>
      <t>Jornadas de sensibilización en materia disciplinaria</t>
    </r>
    <r>
      <rPr>
        <sz val="10"/>
        <rFont val="Times New Roman"/>
        <family val="1"/>
      </rPr>
      <t xml:space="preserve">  </t>
    </r>
  </si>
  <si>
    <t>No. de jornadas de sensibilización realizadas/ No. de jornadas de sensiblización programadas*100</t>
  </si>
  <si>
    <t>No.  jornadas de sensibilización realizadas.</t>
  </si>
  <si>
    <t>Listados de asistencia de las (os) servidoras (es) participantes.</t>
  </si>
  <si>
    <r>
      <rPr>
        <b/>
        <sz val="10"/>
        <rFont val="Times New Roman"/>
        <family val="1"/>
      </rPr>
      <t xml:space="preserve">SEGUIMIENTO CUARTO TRIMESTRE: </t>
    </r>
    <r>
      <rPr>
        <sz val="10"/>
        <rFont val="Times New Roman"/>
        <family val="1"/>
      </rPr>
      <t xml:space="preserve">Para el período objeto de seguimiento, se realizaron dos charlas de sensibilización y prevención de la falta disciplinaria, dirigidas a las servidoras, servidores y contratistas de la SDMujer. con los siguientes temas: 1. Derechos, Deberes y Prohibiciones frente a lo señalado en la Ley 734 de 2002, en el Manual de Funciones, en las Directivas Distritgales y demás normas concordantes, la cual se realizó el día 9 de diciembre de 2020 y estuvo a cargo de la abogada de Control Interno Disciplinario, Erika de Lourdes Cervantes Linero.   2.Planeación Contratual, la cual estuvo a cargo del Dr. Javier Rincon Salcedo se realizó a través de la plataforma Teams, el día 29 de diciembre de de 2020.    </t>
    </r>
  </si>
  <si>
    <t>Porcentaje de avance en la difusión de campaña sobre responsabilidad disciplinaria.</t>
  </si>
  <si>
    <t>(No. de piezas de la  campaña publicadas en pagina web, intranet o boletina informativa / No. de piezas propuestas de la campaña)*100</t>
  </si>
  <si>
    <t>% piezas comunicativas en materia disciplinaria publicadas.</t>
  </si>
  <si>
    <t>Publicación realizada por los diferentes canales de comunicación institucional.</t>
  </si>
  <si>
    <r>
      <rPr>
        <b/>
        <sz val="10"/>
        <rFont val="Times New Roman"/>
        <family val="1"/>
      </rPr>
      <t>SEGUIMIENTO CUATRO TRIMESTRE</t>
    </r>
    <r>
      <rPr>
        <sz val="10"/>
        <rFont val="Times New Roman"/>
        <family val="1"/>
      </rPr>
      <t>: Para el período objeto de seguimiento se publicaron en la página institucional unas piezas publicitarias, las que se denominarón píldoras informativas, las cuales fueron públicadas en el correo institucional, los días 10, 11, 14, 16, 18 y 22 de diciembre de 2020. Mediante estas píldoras informativas se indicó a las servidoras, servidores y contratistas de la SDMujer, cual es la función de Control Interno Disciplinario, que conductas son las que investiga, a quienes se investiga. Así mismo, se informó sobre el cuidado de los bienes que se le asignan a las servidoras y servidores para el ejercicio de las funciones propias del empleo que desempeñan, los derechos y los deberes de las servidoras y servidores públicos entre otros aspectos.</t>
    </r>
  </si>
  <si>
    <t xml:space="preserve">Adelantar los procesos disciplinarios que se encuentren activos en la Subsecretaría de Gestión Corporativa de conformidad con los términos establecidos en la Ley 734 de 2002 y Ley 1474 de 2011 y demás normas vigentes. </t>
  </si>
  <si>
    <t xml:space="preserve">Procesos Disciplinarios adelantados dentro de los términos de ley. 
</t>
  </si>
  <si>
    <t>Realizar informes semestral del estado de los procesos disciplinarios producto del seguimiento a los  procesos disciplinarios, mediante verificación</t>
  </si>
  <si>
    <t>Informes elaborados y presentados.</t>
  </si>
  <si>
    <t>(No. de informes elaborados y presentados / No. de informes programados)*100</t>
  </si>
  <si>
    <t>% de informes de estado de procesos disciplinarios.</t>
  </si>
  <si>
    <t>Informe semestral del estado de procesos disciplinarios.</t>
  </si>
  <si>
    <r>
      <rPr>
        <b/>
        <sz val="10"/>
        <rFont val="Times New Roman"/>
        <family val="1"/>
      </rPr>
      <t>SEGUIMIENTO CUARTO TRIMESTRE</t>
    </r>
    <r>
      <rPr>
        <sz val="10"/>
        <rFont val="Times New Roman"/>
        <family val="1"/>
      </rPr>
      <t>: Para el período objeto de seguimiento, se le presentó a la Subdirectora de Gestión Corporativa la información del estdo de los procesos de los cuales conoce actualmente Asuntos Disciplinarios en sus distintas etapas procesales y señalando las actuaciones surtidas en cada una de estas. Esta información se obitiene de la base de datos en excel  que se lleva en  Control Interno Disciplinario y que se actualiza de manera permanente y que permite identificar y clasificar la etapa procesal, los sujetos procesales, el estado del proceso. Así mismo, permite identificar que procesos se encuentran dentro de los términos disciplinarios y cuales se encuentran con los términos vencidos. El seguimiento permitirá priorizar los procesos y actuaciones que se deben surtir. De igual manera, se logró identificar todo lo atinente al trámite secretarial y darle impulso a los mismos.</t>
    </r>
  </si>
  <si>
    <t>Erika de Lourdes Cervantes Linero</t>
  </si>
  <si>
    <t>Aprobó/cargo: Adriana Estupiñan Jaramillo/Jefa oficina Asesora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</si>
</sst>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0.0%"/>
    <numFmt numFmtId="165" formatCode="0.0"/>
  </numFmts>
  <fonts count="51" x14ac:knownFonts="1">
    <font>
      <sz val="11"/>
      <color theme="1"/>
      <name val="Calibri"/>
      <family val="2"/>
      <scheme val="minor"/>
    </font>
    <font>
      <sz val="11"/>
      <color theme="1"/>
      <name val="Calibri"/>
      <family val="2"/>
      <scheme val="minor"/>
    </font>
    <font>
      <b/>
      <sz val="12"/>
      <color theme="1"/>
      <name val="Times New Roman"/>
      <family val="1"/>
    </font>
    <font>
      <b/>
      <sz val="8"/>
      <color theme="1"/>
      <name val="Times New Roman"/>
      <family val="1"/>
    </font>
    <font>
      <b/>
      <sz val="11"/>
      <color theme="1"/>
      <name val="Times New Roman"/>
      <family val="1"/>
    </font>
    <font>
      <b/>
      <sz val="11"/>
      <name val="Times New Roman"/>
      <family val="1"/>
    </font>
    <font>
      <sz val="10"/>
      <color theme="1"/>
      <name val="Times New Roman"/>
      <family val="1"/>
    </font>
    <font>
      <b/>
      <sz val="10"/>
      <name val="Times New Roman"/>
      <family val="1"/>
    </font>
    <font>
      <b/>
      <sz val="16"/>
      <name val="Times New Roman"/>
      <family val="1"/>
    </font>
    <font>
      <sz val="10"/>
      <name val="Times New Roman"/>
      <family val="1"/>
    </font>
    <font>
      <sz val="10"/>
      <color theme="1"/>
      <name val="Arial Narrow"/>
      <family val="2"/>
    </font>
    <font>
      <b/>
      <sz val="10"/>
      <color theme="1"/>
      <name val="Times New Roman"/>
      <family val="1"/>
    </font>
    <font>
      <b/>
      <sz val="9"/>
      <color indexed="81"/>
      <name val="Tahoma"/>
      <family val="2"/>
    </font>
    <font>
      <sz val="9"/>
      <color indexed="81"/>
      <name val="Tahoma"/>
      <family val="2"/>
    </font>
    <font>
      <b/>
      <sz val="9"/>
      <color indexed="81"/>
      <name val="Tahoma"/>
    </font>
    <font>
      <sz val="9"/>
      <color indexed="81"/>
      <name val="Tahoma"/>
    </font>
    <font>
      <sz val="10"/>
      <color indexed="15"/>
      <name val="Times New Roman"/>
      <family val="1"/>
    </font>
    <font>
      <b/>
      <sz val="14"/>
      <name val="Times New Roman"/>
      <family val="1"/>
    </font>
    <font>
      <sz val="11"/>
      <color theme="1"/>
      <name val="Times New Roman"/>
      <family val="1"/>
    </font>
    <font>
      <b/>
      <sz val="12"/>
      <color rgb="FF000000"/>
      <name val="Times New Roman"/>
      <family val="1"/>
    </font>
    <font>
      <b/>
      <sz val="8"/>
      <color rgb="FF000000"/>
      <name val="Times New Roman"/>
      <family val="1"/>
    </font>
    <font>
      <b/>
      <sz val="11"/>
      <color rgb="FF000000"/>
      <name val="Times New Roman"/>
      <family val="1"/>
    </font>
    <font>
      <b/>
      <sz val="10"/>
      <color rgb="FF000000"/>
      <name val="Times New Roman"/>
      <family val="1"/>
    </font>
    <font>
      <sz val="12"/>
      <color rgb="FF000000"/>
      <name val="Times New Roman"/>
      <family val="1"/>
    </font>
    <font>
      <sz val="10"/>
      <color rgb="FF000000"/>
      <name val="Times New Roman"/>
      <family val="1"/>
    </font>
    <font>
      <sz val="11"/>
      <color rgb="FF000000"/>
      <name val="Times New Roman"/>
      <family val="1"/>
    </font>
    <font>
      <sz val="10"/>
      <color rgb="FFFF0000"/>
      <name val="Times New Roman"/>
      <family val="1"/>
    </font>
    <font>
      <sz val="10"/>
      <name val="Arial Narrow"/>
      <family val="2"/>
    </font>
    <font>
      <b/>
      <sz val="12"/>
      <name val="Times New Roman"/>
      <family val="1"/>
    </font>
    <font>
      <b/>
      <sz val="8"/>
      <name val="Times New Roman"/>
      <family val="1"/>
    </font>
    <font>
      <sz val="12"/>
      <name val="Times New Roman"/>
      <family val="1"/>
    </font>
    <font>
      <sz val="12"/>
      <color indexed="8"/>
      <name val="Times New Roman"/>
      <family val="1"/>
    </font>
    <font>
      <sz val="10"/>
      <color indexed="8"/>
      <name val="Times New Roman"/>
      <family val="1"/>
    </font>
    <font>
      <sz val="12"/>
      <color theme="1"/>
      <name val="Arial Narrow"/>
      <family val="2"/>
    </font>
    <font>
      <b/>
      <sz val="9"/>
      <color indexed="8"/>
      <name val="Tahoma"/>
      <family val="2"/>
    </font>
    <font>
      <sz val="9"/>
      <color indexed="8"/>
      <name val="Tahoma"/>
      <family val="2"/>
    </font>
    <font>
      <sz val="8"/>
      <name val="Times New Roman"/>
      <family val="1"/>
    </font>
    <font>
      <sz val="10"/>
      <color rgb="FFFF0000"/>
      <name val="Arial Narrow"/>
      <family val="2"/>
    </font>
    <font>
      <sz val="9"/>
      <name val="Arial"/>
      <family val="2"/>
    </font>
    <font>
      <sz val="10"/>
      <name val="Arial"/>
      <family val="2"/>
    </font>
    <font>
      <sz val="10"/>
      <color indexed="10"/>
      <name val="Times New Roman"/>
      <family val="1"/>
    </font>
    <font>
      <b/>
      <sz val="10"/>
      <color rgb="FF7030A0"/>
      <name val="Times New Roman"/>
      <family val="1"/>
    </font>
    <font>
      <sz val="10"/>
      <color rgb="FF7030A0"/>
      <name val="Times New Roman"/>
      <family val="1"/>
    </font>
    <font>
      <b/>
      <sz val="10"/>
      <color indexed="15"/>
      <name val="Times New Roman"/>
      <family val="1"/>
    </font>
    <font>
      <b/>
      <sz val="10"/>
      <color indexed="62"/>
      <name val="Times New Roman"/>
      <family val="1"/>
    </font>
    <font>
      <sz val="10"/>
      <color indexed="62"/>
      <name val="Times New Roman"/>
      <family val="1"/>
    </font>
    <font>
      <sz val="10"/>
      <color indexed="30"/>
      <name val="Times New Roman"/>
      <family val="1"/>
    </font>
    <font>
      <b/>
      <sz val="10"/>
      <color indexed="30"/>
      <name val="Times New Roman"/>
      <family val="1"/>
    </font>
    <font>
      <b/>
      <sz val="10"/>
      <color rgb="FFFF0000"/>
      <name val="Times New Roman"/>
      <family val="1"/>
    </font>
    <font>
      <i/>
      <sz val="10"/>
      <name val="Times New Roman"/>
      <family val="1"/>
    </font>
    <font>
      <sz val="11"/>
      <name val="Times New Roman"/>
      <family val="1"/>
    </font>
  </fonts>
  <fills count="13">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rgb="FFFFFFFF"/>
      </patternFill>
    </fill>
    <fill>
      <patternFill patternType="solid">
        <fgColor rgb="FFDEBADA"/>
        <bgColor rgb="FFDEBADA"/>
      </patternFill>
    </fill>
    <fill>
      <patternFill patternType="solid">
        <fgColor rgb="FFFFFFFF"/>
        <bgColor indexed="64"/>
      </patternFill>
    </fill>
    <fill>
      <patternFill patternType="solid">
        <fgColor rgb="FFBFBFBF"/>
        <bgColor rgb="FFBFBFBF"/>
      </patternFill>
    </fill>
    <fill>
      <patternFill patternType="solid">
        <fgColor rgb="FFD9D9D9"/>
        <bgColor rgb="FFD9D9D9"/>
      </patternFill>
    </fill>
    <fill>
      <patternFill patternType="solid">
        <fgColor rgb="FFFFFF00"/>
        <bgColor indexed="64"/>
      </patternFill>
    </fill>
    <fill>
      <patternFill patternType="solid">
        <fgColor theme="5"/>
        <bgColor indexed="64"/>
      </patternFill>
    </fill>
  </fills>
  <borders count="103">
    <border>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top style="medium">
        <color rgb="FF000000"/>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rgb="FF00FF00"/>
      </left>
      <right style="thin">
        <color rgb="FF00FF00"/>
      </right>
      <top style="thin">
        <color rgb="FF00FF00"/>
      </top>
      <bottom style="thin">
        <color rgb="FF00FF00"/>
      </bottom>
      <diagonal/>
    </border>
    <border>
      <left style="thin">
        <color indexed="64"/>
      </left>
      <right/>
      <top style="medium">
        <color indexed="64"/>
      </top>
      <bottom/>
      <diagonal/>
    </border>
  </borders>
  <cellStyleXfs count="5">
    <xf numFmtId="0" fontId="0" fillId="0" borderId="0"/>
    <xf numFmtId="9" fontId="1" fillId="0" borderId="0" applyFont="0" applyFill="0" applyBorder="0" applyAlignment="0" applyProtection="0"/>
    <xf numFmtId="42" fontId="1" fillId="0" borderId="0" applyFont="0" applyFill="0" applyBorder="0" applyAlignment="0" applyProtection="0"/>
    <xf numFmtId="0" fontId="1" fillId="0" borderId="0"/>
    <xf numFmtId="0" fontId="39" fillId="0" borderId="0"/>
  </cellStyleXfs>
  <cellXfs count="919">
    <xf numFmtId="0" fontId="0" fillId="0" borderId="0" xfId="0"/>
    <xf numFmtId="0" fontId="0" fillId="0" borderId="0" xfId="0" applyAlignment="1">
      <alignment vertical="center"/>
    </xf>
    <xf numFmtId="0" fontId="3" fillId="2" borderId="5" xfId="0" applyFont="1" applyFill="1" applyBorder="1" applyAlignment="1">
      <alignment vertical="center"/>
    </xf>
    <xf numFmtId="0" fontId="3" fillId="2" borderId="10" xfId="0" applyFont="1" applyFill="1" applyBorder="1" applyAlignment="1">
      <alignment vertical="center"/>
    </xf>
    <xf numFmtId="0" fontId="3" fillId="2" borderId="15" xfId="0" applyFont="1" applyFill="1" applyBorder="1" applyAlignment="1">
      <alignment vertical="center"/>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vertical="center" wrapText="1"/>
    </xf>
    <xf numFmtId="0" fontId="8" fillId="0" borderId="8"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7" fillId="2" borderId="0" xfId="0" applyFont="1" applyFill="1" applyAlignment="1">
      <alignment horizontal="center" vertical="center" wrapText="1"/>
    </xf>
    <xf numFmtId="0" fontId="6" fillId="0" borderId="0" xfId="0" applyFont="1" applyAlignment="1">
      <alignment vertical="center"/>
    </xf>
    <xf numFmtId="0" fontId="7" fillId="2" borderId="13"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6" fillId="2" borderId="29" xfId="0" applyFont="1" applyFill="1" applyBorder="1" applyAlignment="1">
      <alignment vertical="center"/>
    </xf>
    <xf numFmtId="0" fontId="9" fillId="2" borderId="8"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29" xfId="0" applyFont="1" applyFill="1" applyBorder="1" applyAlignment="1">
      <alignment horizontal="center" vertical="center" wrapText="1"/>
    </xf>
    <xf numFmtId="9" fontId="9" fillId="2" borderId="29" xfId="1" applyFont="1" applyFill="1" applyBorder="1" applyAlignment="1">
      <alignment horizontal="center" vertical="center" wrapText="1"/>
    </xf>
    <xf numFmtId="0" fontId="9" fillId="2" borderId="29" xfId="0" applyFont="1" applyFill="1" applyBorder="1" applyAlignment="1">
      <alignment horizontal="justify" vertical="top" wrapText="1"/>
    </xf>
    <xf numFmtId="0" fontId="9" fillId="2" borderId="29" xfId="0" applyFont="1" applyFill="1" applyBorder="1" applyAlignment="1">
      <alignment horizontal="justify" vertical="center" wrapText="1"/>
    </xf>
    <xf numFmtId="0" fontId="9" fillId="2" borderId="26" xfId="0" applyFont="1" applyFill="1" applyBorder="1" applyAlignment="1">
      <alignment horizontal="center" vertical="center" wrapText="1"/>
    </xf>
    <xf numFmtId="0" fontId="9" fillId="0" borderId="8" xfId="0" applyFont="1" applyBorder="1" applyAlignment="1">
      <alignment horizontal="center" vertical="center" wrapText="1"/>
    </xf>
    <xf numFmtId="0" fontId="6" fillId="2" borderId="8" xfId="0" applyFont="1" applyFill="1" applyBorder="1" applyAlignment="1">
      <alignment vertical="center"/>
    </xf>
    <xf numFmtId="0" fontId="0" fillId="2" borderId="0" xfId="0" applyFill="1" applyAlignment="1">
      <alignment vertical="center"/>
    </xf>
    <xf numFmtId="0" fontId="7" fillId="5" borderId="2" xfId="0" applyFont="1" applyFill="1" applyBorder="1" applyAlignment="1">
      <alignment horizontal="center" vertical="center" wrapText="1"/>
    </xf>
    <xf numFmtId="0" fontId="7" fillId="5" borderId="7" xfId="0" applyFont="1" applyFill="1" applyBorder="1" applyAlignment="1">
      <alignment vertical="center" wrapText="1"/>
    </xf>
    <xf numFmtId="0" fontId="7" fillId="5" borderId="8" xfId="0" applyFont="1" applyFill="1" applyBorder="1" applyAlignment="1">
      <alignment vertical="center" wrapText="1"/>
    </xf>
    <xf numFmtId="0" fontId="7" fillId="5" borderId="7"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2" xfId="0" applyFont="1" applyFill="1" applyBorder="1" applyAlignment="1">
      <alignment vertical="center" wrapText="1"/>
    </xf>
    <xf numFmtId="0" fontId="7" fillId="5" borderId="13" xfId="0" applyFont="1" applyFill="1" applyBorder="1" applyAlignment="1">
      <alignment vertical="center" wrapText="1"/>
    </xf>
    <xf numFmtId="0" fontId="7" fillId="2" borderId="21" xfId="0" applyFont="1" applyFill="1" applyBorder="1" applyAlignment="1">
      <alignment horizontal="center" vertical="center" wrapText="1"/>
    </xf>
    <xf numFmtId="0" fontId="9" fillId="0" borderId="8" xfId="0" applyFont="1" applyBorder="1" applyAlignment="1">
      <alignment horizontal="center" vertical="center" wrapText="1"/>
    </xf>
    <xf numFmtId="0" fontId="7" fillId="3" borderId="13"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9" fillId="0" borderId="29" xfId="0" applyFont="1" applyBorder="1" applyAlignment="1">
      <alignment horizontal="center" vertical="center" wrapText="1"/>
    </xf>
    <xf numFmtId="0" fontId="6" fillId="0" borderId="29" xfId="0" applyFont="1" applyBorder="1" applyAlignment="1">
      <alignment vertical="center" wrapText="1"/>
    </xf>
    <xf numFmtId="9" fontId="9" fillId="0" borderId="29" xfId="0" applyNumberFormat="1" applyFont="1" applyBorder="1" applyAlignment="1">
      <alignment horizontal="center" vertical="center" wrapText="1"/>
    </xf>
    <xf numFmtId="9" fontId="9" fillId="0" borderId="30" xfId="0" applyNumberFormat="1" applyFont="1" applyBorder="1" applyAlignment="1">
      <alignment horizontal="center" vertical="center" wrapText="1"/>
    </xf>
    <xf numFmtId="9" fontId="9" fillId="0" borderId="31" xfId="0" applyNumberFormat="1" applyFont="1" applyBorder="1" applyAlignment="1">
      <alignment horizontal="center" vertical="center" wrapText="1"/>
    </xf>
    <xf numFmtId="0" fontId="9" fillId="0" borderId="30" xfId="0" applyFont="1" applyBorder="1" applyAlignment="1">
      <alignment horizontal="center" vertical="center" wrapText="1"/>
    </xf>
    <xf numFmtId="0" fontId="9" fillId="2" borderId="29" xfId="0" applyFont="1" applyFill="1" applyBorder="1" applyAlignment="1">
      <alignment horizontal="left" vertical="center" wrapText="1"/>
    </xf>
    <xf numFmtId="0" fontId="6" fillId="0" borderId="29" xfId="0" applyFont="1" applyBorder="1" applyAlignment="1">
      <alignment vertical="center"/>
    </xf>
    <xf numFmtId="0" fontId="9" fillId="0" borderId="7" xfId="0" applyFont="1" applyBorder="1" applyAlignment="1">
      <alignment horizontal="center" vertical="center" wrapText="1"/>
    </xf>
    <xf numFmtId="9" fontId="9" fillId="0" borderId="8" xfId="0" applyNumberFormat="1" applyFont="1" applyBorder="1" applyAlignment="1">
      <alignment horizontal="center" vertical="center" wrapText="1"/>
    </xf>
    <xf numFmtId="9" fontId="9" fillId="0" borderId="33" xfId="0" applyNumberFormat="1" applyFont="1" applyBorder="1" applyAlignment="1">
      <alignment horizontal="center" vertical="center" wrapText="1"/>
    </xf>
    <xf numFmtId="0" fontId="9" fillId="0" borderId="19" xfId="0" applyFont="1" applyBorder="1" applyAlignment="1">
      <alignment horizontal="center" vertical="center" wrapText="1"/>
    </xf>
    <xf numFmtId="0" fontId="9" fillId="2" borderId="8" xfId="0" applyFont="1" applyFill="1" applyBorder="1" applyAlignment="1">
      <alignment horizontal="left" vertical="center" wrapText="1"/>
    </xf>
    <xf numFmtId="0" fontId="6" fillId="0" borderId="8" xfId="0" applyFont="1" applyBorder="1" applyAlignment="1">
      <alignment vertical="center"/>
    </xf>
    <xf numFmtId="9" fontId="9" fillId="0" borderId="19" xfId="0" applyNumberFormat="1" applyFont="1" applyBorder="1" applyAlignment="1">
      <alignment horizontal="center" vertical="center" wrapText="1"/>
    </xf>
    <xf numFmtId="0" fontId="0" fillId="0" borderId="8" xfId="0" applyBorder="1" applyAlignment="1">
      <alignment horizontal="center" vertical="center" wrapText="1"/>
    </xf>
    <xf numFmtId="0" fontId="9" fillId="0" borderId="8" xfId="0" applyFont="1" applyBorder="1" applyAlignment="1">
      <alignment horizontal="left" vertical="center" wrapText="1"/>
    </xf>
    <xf numFmtId="0" fontId="3" fillId="2" borderId="10" xfId="0" applyFont="1" applyFill="1" applyBorder="1" applyAlignment="1">
      <alignment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wrapText="1"/>
    </xf>
    <xf numFmtId="0" fontId="7" fillId="0" borderId="2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1" xfId="0" applyFont="1" applyBorder="1" applyAlignment="1">
      <alignment horizontal="center" vertical="center" wrapText="1"/>
    </xf>
    <xf numFmtId="0" fontId="9" fillId="0" borderId="29" xfId="0" applyFont="1" applyBorder="1" applyAlignment="1">
      <alignment vertical="center" wrapText="1"/>
    </xf>
    <xf numFmtId="0" fontId="9" fillId="0" borderId="31" xfId="0" applyFont="1" applyBorder="1" applyAlignment="1">
      <alignment horizontal="center" vertical="center" wrapText="1"/>
    </xf>
    <xf numFmtId="0" fontId="9" fillId="2" borderId="29" xfId="0" applyFont="1" applyFill="1" applyBorder="1" applyAlignment="1">
      <alignment vertical="top" wrapText="1"/>
    </xf>
    <xf numFmtId="0" fontId="6" fillId="2" borderId="8" xfId="0" applyFont="1" applyFill="1" applyBorder="1" applyAlignment="1">
      <alignment vertical="center" wrapText="1"/>
    </xf>
    <xf numFmtId="1" fontId="9" fillId="0" borderId="8" xfId="1" applyNumberFormat="1" applyFont="1" applyFill="1" applyBorder="1" applyAlignment="1">
      <alignment horizontal="center" vertical="center" wrapText="1"/>
    </xf>
    <xf numFmtId="1" fontId="9" fillId="0" borderId="30" xfId="0" applyNumberFormat="1" applyFont="1" applyBorder="1" applyAlignment="1">
      <alignment horizontal="center" vertical="center" wrapText="1"/>
    </xf>
    <xf numFmtId="0" fontId="9" fillId="2" borderId="29" xfId="0" applyFont="1" applyFill="1" applyBorder="1" applyAlignment="1">
      <alignment horizontal="left" vertical="top" wrapText="1"/>
    </xf>
    <xf numFmtId="9" fontId="9" fillId="0" borderId="8" xfId="1" applyFont="1" applyBorder="1" applyAlignment="1">
      <alignment horizontal="center" vertical="center" wrapText="1"/>
    </xf>
    <xf numFmtId="9" fontId="9" fillId="0" borderId="8" xfId="1" applyFont="1" applyFill="1" applyBorder="1" applyAlignment="1">
      <alignment horizontal="center" vertical="center" wrapText="1"/>
    </xf>
    <xf numFmtId="0" fontId="9" fillId="2" borderId="8" xfId="0" applyFont="1" applyFill="1" applyBorder="1" applyAlignment="1">
      <alignment vertical="center" wrapText="1"/>
    </xf>
    <xf numFmtId="0" fontId="9" fillId="0" borderId="8" xfId="0" applyFont="1" applyBorder="1" applyAlignment="1">
      <alignment vertical="center" wrapText="1"/>
    </xf>
    <xf numFmtId="0" fontId="9" fillId="0" borderId="33" xfId="0" applyFont="1" applyBorder="1" applyAlignment="1">
      <alignment horizontal="center" vertical="center" wrapText="1"/>
    </xf>
    <xf numFmtId="0" fontId="9" fillId="2" borderId="8" xfId="0" applyFont="1" applyFill="1" applyBorder="1" applyAlignment="1">
      <alignment vertical="top" wrapText="1"/>
    </xf>
    <xf numFmtId="0" fontId="9" fillId="0" borderId="26" xfId="0" applyFont="1" applyBorder="1" applyAlignment="1">
      <alignment horizontal="center" vertical="center" wrapText="1"/>
    </xf>
    <xf numFmtId="0" fontId="9" fillId="2" borderId="8" xfId="0" applyFont="1" applyFill="1" applyBorder="1" applyAlignment="1">
      <alignment horizontal="left" vertical="top" wrapText="1"/>
    </xf>
    <xf numFmtId="1" fontId="9" fillId="0" borderId="26" xfId="0" applyNumberFormat="1" applyFont="1" applyBorder="1" applyAlignment="1">
      <alignment horizontal="center" vertical="center" wrapText="1"/>
    </xf>
    <xf numFmtId="9" fontId="9" fillId="0" borderId="26" xfId="1" applyFont="1" applyBorder="1" applyAlignment="1">
      <alignment horizontal="center" vertical="center" wrapText="1"/>
    </xf>
    <xf numFmtId="9" fontId="9" fillId="0" borderId="46" xfId="0" applyNumberFormat="1" applyFont="1" applyBorder="1" applyAlignment="1">
      <alignment horizontal="center" vertical="center" wrapText="1"/>
    </xf>
    <xf numFmtId="9" fontId="9" fillId="0" borderId="47" xfId="0" applyNumberFormat="1" applyFont="1" applyBorder="1" applyAlignment="1">
      <alignment horizontal="center" vertical="center" wrapText="1"/>
    </xf>
    <xf numFmtId="9" fontId="9" fillId="0" borderId="26" xfId="0" applyNumberFormat="1" applyFont="1" applyBorder="1" applyAlignment="1">
      <alignment horizontal="center" vertical="center" wrapText="1"/>
    </xf>
    <xf numFmtId="0" fontId="9" fillId="2" borderId="26" xfId="0" applyFont="1" applyFill="1" applyBorder="1" applyAlignment="1">
      <alignment vertical="center" wrapText="1"/>
    </xf>
    <xf numFmtId="0" fontId="17" fillId="0" borderId="8" xfId="0" applyFont="1" applyBorder="1" applyAlignment="1">
      <alignment horizontal="center" wrapText="1"/>
    </xf>
    <xf numFmtId="0" fontId="9" fillId="0" borderId="23" xfId="0" applyFont="1" applyBorder="1" applyAlignment="1">
      <alignment horizontal="left" vertical="center" wrapText="1"/>
    </xf>
    <xf numFmtId="0" fontId="9" fillId="0" borderId="29" xfId="0" applyFont="1" applyBorder="1" applyAlignment="1">
      <alignment horizontal="left" vertical="center" wrapText="1"/>
    </xf>
    <xf numFmtId="0" fontId="9" fillId="0" borderId="33" xfId="0" applyFont="1" applyBorder="1" applyAlignment="1">
      <alignment vertical="center" wrapText="1"/>
    </xf>
    <xf numFmtId="0" fontId="6" fillId="0" borderId="8" xfId="0" applyFont="1" applyBorder="1" applyAlignment="1">
      <alignment vertical="center" wrapText="1"/>
    </xf>
    <xf numFmtId="0" fontId="9" fillId="0" borderId="33" xfId="0" applyFont="1" applyBorder="1" applyAlignment="1">
      <alignment horizontal="left" vertical="center" wrapText="1"/>
    </xf>
    <xf numFmtId="9" fontId="9" fillId="0" borderId="9" xfId="1" applyFont="1" applyFill="1" applyBorder="1" applyAlignment="1">
      <alignment horizontal="center" vertical="center" wrapText="1"/>
    </xf>
    <xf numFmtId="0" fontId="6" fillId="0" borderId="29" xfId="0" applyFont="1" applyBorder="1" applyAlignment="1">
      <alignment horizontal="center" vertical="center" wrapText="1"/>
    </xf>
    <xf numFmtId="0" fontId="9" fillId="0" borderId="27" xfId="0" applyFont="1" applyBorder="1" applyAlignment="1">
      <alignment vertical="center" wrapText="1"/>
    </xf>
    <xf numFmtId="0" fontId="9" fillId="0" borderId="13" xfId="0" applyFont="1" applyBorder="1" applyAlignment="1">
      <alignment vertical="center" wrapText="1"/>
    </xf>
    <xf numFmtId="0" fontId="9" fillId="0" borderId="13" xfId="0" applyFont="1" applyBorder="1" applyAlignment="1">
      <alignment horizontal="center" vertical="center" wrapText="1"/>
    </xf>
    <xf numFmtId="0" fontId="9" fillId="0" borderId="27" xfId="0" applyFont="1" applyBorder="1" applyAlignment="1">
      <alignment horizontal="center" vertical="center" wrapText="1"/>
    </xf>
    <xf numFmtId="0" fontId="6" fillId="0" borderId="13" xfId="0" applyFont="1" applyBorder="1" applyAlignment="1">
      <alignment horizontal="left" vertical="center" wrapText="1"/>
    </xf>
    <xf numFmtId="9" fontId="9" fillId="0" borderId="27" xfId="0" applyNumberFormat="1" applyFont="1" applyBorder="1" applyAlignment="1">
      <alignment horizontal="center" vertical="center" wrapText="1"/>
    </xf>
    <xf numFmtId="0" fontId="9" fillId="0" borderId="46" xfId="0" applyFont="1" applyBorder="1" applyAlignment="1">
      <alignment horizontal="center" vertical="center" wrapText="1"/>
    </xf>
    <xf numFmtId="0" fontId="9" fillId="0" borderId="26" xfId="0" applyFont="1" applyBorder="1" applyAlignment="1">
      <alignment horizontal="left" vertical="center" wrapText="1"/>
    </xf>
    <xf numFmtId="0" fontId="0" fillId="0" borderId="0" xfId="0"/>
    <xf numFmtId="0" fontId="18" fillId="0" borderId="0" xfId="0" applyFont="1" applyAlignment="1">
      <alignment horizontal="justify" vertical="top"/>
    </xf>
    <xf numFmtId="0" fontId="20" fillId="6" borderId="50" xfId="0" applyFont="1" applyFill="1" applyBorder="1" applyAlignment="1">
      <alignment vertical="center"/>
    </xf>
    <xf numFmtId="0" fontId="20" fillId="6" borderId="52" xfId="0" applyFont="1" applyFill="1" applyBorder="1" applyAlignment="1">
      <alignment vertical="center"/>
    </xf>
    <xf numFmtId="0" fontId="20" fillId="6" borderId="54" xfId="0" applyFont="1" applyFill="1" applyBorder="1" applyAlignment="1">
      <alignment vertical="center"/>
    </xf>
    <xf numFmtId="0" fontId="22" fillId="0" borderId="56"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60" xfId="0" applyFont="1" applyBorder="1" applyAlignment="1">
      <alignment vertical="center" wrapText="1"/>
    </xf>
    <xf numFmtId="0" fontId="23" fillId="0" borderId="60" xfId="0" applyFont="1" applyBorder="1" applyAlignment="1">
      <alignment horizontal="center" vertical="center" wrapText="1"/>
    </xf>
    <xf numFmtId="0" fontId="22" fillId="0" borderId="60" xfId="0" applyFont="1" applyBorder="1" applyAlignment="1">
      <alignment horizontal="center" vertical="center" wrapText="1"/>
    </xf>
    <xf numFmtId="0" fontId="24" fillId="0" borderId="60" xfId="0" applyFont="1" applyBorder="1" applyAlignment="1">
      <alignment horizontal="center" vertical="center" wrapText="1"/>
    </xf>
    <xf numFmtId="0" fontId="22" fillId="0" borderId="61" xfId="0" applyFont="1" applyBorder="1" applyAlignment="1">
      <alignment horizontal="center" vertical="center" wrapText="1"/>
    </xf>
    <xf numFmtId="0" fontId="22" fillId="6" borderId="0" xfId="0" applyFont="1" applyFill="1" applyAlignment="1">
      <alignment horizontal="center" vertical="center" wrapText="1"/>
    </xf>
    <xf numFmtId="0" fontId="22" fillId="0" borderId="0" xfId="0" applyFont="1" applyAlignment="1">
      <alignment horizontal="center" vertical="center" wrapText="1"/>
    </xf>
    <xf numFmtId="0" fontId="24" fillId="0" borderId="0" xfId="0" applyFont="1" applyAlignment="1">
      <alignment horizontal="justify" vertical="top"/>
    </xf>
    <xf numFmtId="0" fontId="24" fillId="0" borderId="0" xfId="0" applyFont="1" applyAlignment="1">
      <alignment vertical="center"/>
    </xf>
    <xf numFmtId="0" fontId="22" fillId="7" borderId="65" xfId="0" applyFont="1" applyFill="1" applyBorder="1" applyAlignment="1">
      <alignment vertical="center" wrapText="1"/>
    </xf>
    <xf numFmtId="0" fontId="22" fillId="7" borderId="66" xfId="0" applyFont="1" applyFill="1" applyBorder="1" applyAlignment="1">
      <alignment horizontal="center" vertical="center" wrapText="1"/>
    </xf>
    <xf numFmtId="0" fontId="22" fillId="7" borderId="67" xfId="0" applyFont="1" applyFill="1" applyBorder="1" applyAlignment="1">
      <alignment horizontal="justify" vertical="top" wrapText="1"/>
    </xf>
    <xf numFmtId="0" fontId="22" fillId="7" borderId="57" xfId="0" applyFont="1" applyFill="1" applyBorder="1" applyAlignment="1">
      <alignment horizontal="center" vertical="center" wrapText="1"/>
    </xf>
    <xf numFmtId="0" fontId="22" fillId="7" borderId="68" xfId="0" applyFont="1" applyFill="1" applyBorder="1" applyAlignment="1">
      <alignment horizontal="center" vertical="center" wrapText="1"/>
    </xf>
    <xf numFmtId="0" fontId="22" fillId="7" borderId="69" xfId="0" applyFont="1" applyFill="1" applyBorder="1" applyAlignment="1">
      <alignment horizontal="center" vertical="center" wrapText="1"/>
    </xf>
    <xf numFmtId="0" fontId="22" fillId="7" borderId="70" xfId="0" applyFont="1" applyFill="1" applyBorder="1" applyAlignment="1">
      <alignment vertical="center" wrapText="1"/>
    </xf>
    <xf numFmtId="0" fontId="22" fillId="7" borderId="71" xfId="0" applyFont="1" applyFill="1" applyBorder="1" applyAlignment="1">
      <alignment horizontal="center" vertical="center" wrapText="1"/>
    </xf>
    <xf numFmtId="0" fontId="22" fillId="7" borderId="72" xfId="0" applyFont="1" applyFill="1" applyBorder="1" applyAlignment="1">
      <alignment horizontal="center" vertical="center" wrapText="1"/>
    </xf>
    <xf numFmtId="0" fontId="22" fillId="7" borderId="73" xfId="0" applyFont="1" applyFill="1" applyBorder="1" applyAlignment="1">
      <alignment horizontal="justify" vertical="top" wrapText="1"/>
    </xf>
    <xf numFmtId="0" fontId="22" fillId="7" borderId="62" xfId="0" applyFont="1" applyFill="1" applyBorder="1" applyAlignment="1">
      <alignment horizontal="center" vertical="center" wrapText="1"/>
    </xf>
    <xf numFmtId="0" fontId="24" fillId="6" borderId="66" xfId="0" applyFont="1" applyFill="1" applyBorder="1" applyAlignment="1">
      <alignment horizontal="center" vertical="center" wrapText="1"/>
    </xf>
    <xf numFmtId="0" fontId="25" fillId="6" borderId="66" xfId="0" applyFont="1" applyFill="1" applyBorder="1" applyAlignment="1">
      <alignment horizontal="center" vertical="center" wrapText="1"/>
    </xf>
    <xf numFmtId="0" fontId="24" fillId="6" borderId="60" xfId="0" applyFont="1" applyFill="1" applyBorder="1" applyAlignment="1">
      <alignment horizontal="center" vertical="center" wrapText="1"/>
    </xf>
    <xf numFmtId="9" fontId="24" fillId="6" borderId="60" xfId="0" applyNumberFormat="1" applyFont="1" applyFill="1" applyBorder="1" applyAlignment="1">
      <alignment horizontal="center" vertical="center" wrapText="1"/>
    </xf>
    <xf numFmtId="0" fontId="22" fillId="6" borderId="74" xfId="0" applyFont="1" applyFill="1" applyBorder="1" applyAlignment="1">
      <alignment vertical="center" wrapText="1"/>
    </xf>
    <xf numFmtId="9" fontId="24" fillId="6" borderId="58" xfId="1" applyFont="1" applyFill="1" applyBorder="1" applyAlignment="1">
      <alignment horizontal="center" vertical="center" wrapText="1"/>
    </xf>
    <xf numFmtId="9" fontId="24" fillId="6" borderId="60" xfId="1" applyFont="1" applyFill="1" applyBorder="1" applyAlignment="1">
      <alignment horizontal="center" vertical="center" wrapText="1"/>
    </xf>
    <xf numFmtId="0" fontId="24" fillId="6" borderId="60" xfId="0" applyFont="1" applyFill="1" applyBorder="1" applyAlignment="1">
      <alignment horizontal="justify" vertical="center" wrapText="1"/>
    </xf>
    <xf numFmtId="0" fontId="22" fillId="6" borderId="67" xfId="0" applyFont="1" applyFill="1" applyBorder="1" applyAlignment="1">
      <alignment horizontal="justify" vertical="top" wrapText="1"/>
    </xf>
    <xf numFmtId="0" fontId="22" fillId="6" borderId="57" xfId="0" applyFont="1" applyFill="1" applyBorder="1" applyAlignment="1">
      <alignment horizontal="center" vertical="center" wrapText="1"/>
    </xf>
    <xf numFmtId="0" fontId="0" fillId="6" borderId="0" xfId="0" applyFill="1"/>
    <xf numFmtId="0" fontId="24" fillId="6" borderId="75" xfId="0" applyFont="1" applyFill="1" applyBorder="1" applyAlignment="1">
      <alignment horizontal="center" vertical="center" wrapText="1"/>
    </xf>
    <xf numFmtId="0" fontId="25" fillId="6" borderId="75" xfId="0" applyFont="1" applyFill="1" applyBorder="1" applyAlignment="1">
      <alignment horizontal="center" vertical="center" wrapText="1"/>
    </xf>
    <xf numFmtId="9" fontId="22" fillId="6" borderId="74" xfId="0" applyNumberFormat="1" applyFont="1" applyFill="1" applyBorder="1" applyAlignment="1">
      <alignment vertical="center" wrapText="1"/>
    </xf>
    <xf numFmtId="9" fontId="24" fillId="6" borderId="58" xfId="0" applyNumberFormat="1" applyFont="1" applyFill="1" applyBorder="1" applyAlignment="1">
      <alignment horizontal="center" vertical="center" wrapText="1"/>
    </xf>
    <xf numFmtId="9" fontId="24" fillId="6" borderId="60" xfId="0" applyNumberFormat="1" applyFont="1" applyFill="1" applyBorder="1" applyAlignment="1">
      <alignment vertical="center" wrapText="1"/>
    </xf>
    <xf numFmtId="9" fontId="9" fillId="0" borderId="60" xfId="0" applyNumberFormat="1" applyFont="1" applyBorder="1" applyAlignment="1">
      <alignment horizontal="center" vertical="center" wrapText="1"/>
    </xf>
    <xf numFmtId="0" fontId="24" fillId="6" borderId="76" xfId="0" applyFont="1" applyFill="1" applyBorder="1" applyAlignment="1">
      <alignment horizontal="justify" vertical="top" wrapText="1"/>
    </xf>
    <xf numFmtId="0" fontId="24" fillId="6" borderId="77" xfId="0" applyFont="1" applyFill="1" applyBorder="1" applyAlignment="1">
      <alignment vertical="center" wrapText="1"/>
    </xf>
    <xf numFmtId="0" fontId="24" fillId="6" borderId="68" xfId="0" applyFont="1" applyFill="1" applyBorder="1" applyAlignment="1">
      <alignment horizontal="center" vertical="center" wrapText="1"/>
    </xf>
    <xf numFmtId="9" fontId="24" fillId="6" borderId="75" xfId="1" applyFont="1" applyFill="1" applyBorder="1" applyAlignment="1">
      <alignment horizontal="center" vertical="center" wrapText="1"/>
    </xf>
    <xf numFmtId="9" fontId="24" fillId="6" borderId="77" xfId="1" applyFont="1" applyFill="1" applyBorder="1" applyAlignment="1">
      <alignment horizontal="center" vertical="center" wrapText="1"/>
    </xf>
    <xf numFmtId="1" fontId="24" fillId="6" borderId="60" xfId="0" applyNumberFormat="1" applyFont="1" applyFill="1" applyBorder="1" applyAlignment="1">
      <alignment horizontal="center" vertical="center" wrapText="1"/>
    </xf>
    <xf numFmtId="0" fontId="24" fillId="6" borderId="75" xfId="0" applyFont="1" applyFill="1" applyBorder="1" applyAlignment="1">
      <alignment horizontal="left" vertical="center" wrapText="1"/>
    </xf>
    <xf numFmtId="0" fontId="25" fillId="6" borderId="68" xfId="0" applyFont="1" applyFill="1" applyBorder="1" applyAlignment="1">
      <alignment horizontal="center" vertical="center" wrapText="1"/>
    </xf>
    <xf numFmtId="9" fontId="24" fillId="6" borderId="78" xfId="1" applyFont="1" applyFill="1" applyBorder="1" applyAlignment="1">
      <alignment horizontal="center" vertical="center" wrapText="1"/>
    </xf>
    <xf numFmtId="9" fontId="24" fillId="6" borderId="75" xfId="0" applyNumberFormat="1" applyFont="1" applyFill="1" applyBorder="1" applyAlignment="1">
      <alignment vertical="center" wrapText="1"/>
    </xf>
    <xf numFmtId="0" fontId="24" fillId="8" borderId="60" xfId="0" applyFont="1" applyFill="1" applyBorder="1" applyAlignment="1">
      <alignment horizontal="justify" vertical="center" wrapText="1"/>
    </xf>
    <xf numFmtId="0" fontId="24" fillId="6" borderId="69" xfId="0" applyFont="1" applyFill="1" applyBorder="1" applyAlignment="1">
      <alignment horizontal="justify" vertical="top"/>
    </xf>
    <xf numFmtId="0" fontId="0" fillId="6" borderId="59" xfId="0" applyFill="1" applyBorder="1" applyAlignment="1">
      <alignment vertical="center"/>
    </xf>
    <xf numFmtId="0" fontId="0" fillId="6" borderId="0" xfId="0" applyFill="1" applyAlignment="1">
      <alignment vertical="center"/>
    </xf>
    <xf numFmtId="0" fontId="25" fillId="6" borderId="60" xfId="0" applyFont="1" applyFill="1" applyBorder="1" applyAlignment="1">
      <alignment horizontal="center" vertical="center" wrapText="1"/>
    </xf>
    <xf numFmtId="9" fontId="24" fillId="6" borderId="59" xfId="1" applyFont="1" applyFill="1" applyBorder="1" applyAlignment="1">
      <alignment horizontal="center" vertical="center" wrapText="1"/>
    </xf>
    <xf numFmtId="0" fontId="24" fillId="6" borderId="60" xfId="0" applyFont="1" applyFill="1" applyBorder="1" applyAlignment="1">
      <alignment horizontal="justify" vertical="top" wrapText="1"/>
    </xf>
    <xf numFmtId="9" fontId="24" fillId="6" borderId="59" xfId="0" applyNumberFormat="1" applyFont="1" applyFill="1" applyBorder="1" applyAlignment="1">
      <alignment horizontal="center" vertical="center" wrapText="1"/>
    </xf>
    <xf numFmtId="9" fontId="9" fillId="6" borderId="60" xfId="0" applyNumberFormat="1" applyFont="1" applyFill="1" applyBorder="1" applyAlignment="1">
      <alignment horizontal="center" vertical="center" wrapText="1"/>
    </xf>
    <xf numFmtId="0" fontId="18" fillId="6" borderId="60" xfId="0" applyFont="1" applyFill="1" applyBorder="1" applyAlignment="1">
      <alignment horizontal="justify" vertical="top" wrapText="1"/>
    </xf>
    <xf numFmtId="9" fontId="24" fillId="6" borderId="76" xfId="1" applyFont="1" applyFill="1" applyBorder="1" applyAlignment="1">
      <alignment horizontal="center" vertical="center" wrapText="1"/>
    </xf>
    <xf numFmtId="1" fontId="24" fillId="6" borderId="60" xfId="1" applyNumberFormat="1" applyFont="1" applyFill="1" applyBorder="1" applyAlignment="1">
      <alignment horizontal="center" vertical="center" wrapText="1"/>
    </xf>
    <xf numFmtId="0" fontId="24" fillId="6" borderId="60" xfId="0" applyFont="1" applyFill="1" applyBorder="1" applyAlignment="1">
      <alignment vertical="center" wrapText="1"/>
    </xf>
    <xf numFmtId="0" fontId="24" fillId="6" borderId="80" xfId="0" applyFont="1" applyFill="1" applyBorder="1" applyAlignment="1">
      <alignment vertical="center" wrapText="1"/>
    </xf>
    <xf numFmtId="0" fontId="24" fillId="6" borderId="77" xfId="0" applyFont="1" applyFill="1" applyBorder="1" applyAlignment="1">
      <alignment horizontal="center" vertical="center" wrapText="1"/>
    </xf>
    <xf numFmtId="0" fontId="25" fillId="6" borderId="60" xfId="0" applyFont="1" applyFill="1" applyBorder="1" applyAlignment="1">
      <alignment horizontal="center" vertical="center"/>
    </xf>
    <xf numFmtId="0" fontId="25" fillId="6" borderId="60" xfId="0" applyFont="1" applyFill="1" applyBorder="1" applyAlignment="1">
      <alignment vertical="center" wrapText="1"/>
    </xf>
    <xf numFmtId="9" fontId="25" fillId="6" borderId="60" xfId="1" applyFont="1" applyFill="1" applyBorder="1" applyAlignment="1">
      <alignment horizontal="center" vertical="center" wrapText="1"/>
    </xf>
    <xf numFmtId="9" fontId="25" fillId="6" borderId="75" xfId="0" applyNumberFormat="1" applyFont="1" applyFill="1" applyBorder="1" applyAlignment="1">
      <alignment horizontal="center" vertical="center" wrapText="1"/>
    </xf>
    <xf numFmtId="9" fontId="25" fillId="6" borderId="60" xfId="0" applyNumberFormat="1" applyFont="1" applyFill="1" applyBorder="1" applyAlignment="1">
      <alignment horizontal="center" vertical="center" wrapText="1"/>
    </xf>
    <xf numFmtId="9" fontId="25" fillId="6" borderId="75" xfId="1" applyFont="1" applyFill="1" applyBorder="1" applyAlignment="1">
      <alignment horizontal="center" vertical="center" wrapText="1"/>
    </xf>
    <xf numFmtId="0" fontId="24" fillId="6" borderId="65" xfId="0" applyFont="1" applyFill="1" applyBorder="1" applyAlignment="1">
      <alignment vertical="center"/>
    </xf>
    <xf numFmtId="0" fontId="22" fillId="6" borderId="81" xfId="0" applyFont="1" applyFill="1" applyBorder="1" applyAlignment="1">
      <alignment vertical="center"/>
    </xf>
    <xf numFmtId="0" fontId="24" fillId="6" borderId="0" xfId="0" applyFont="1" applyFill="1" applyAlignment="1">
      <alignment vertical="center"/>
    </xf>
    <xf numFmtId="0" fontId="22" fillId="10" borderId="56" xfId="0" applyFont="1" applyFill="1" applyBorder="1" applyAlignment="1">
      <alignment horizontal="center" vertical="center" wrapText="1"/>
    </xf>
    <xf numFmtId="0" fontId="22" fillId="10" borderId="58" xfId="0" applyFont="1" applyFill="1" applyBorder="1" applyAlignment="1">
      <alignment vertical="center" wrapText="1"/>
    </xf>
    <xf numFmtId="0" fontId="22" fillId="10" borderId="60" xfId="0" applyFont="1" applyFill="1" applyBorder="1" applyAlignment="1">
      <alignment vertical="center" wrapText="1"/>
    </xf>
    <xf numFmtId="0" fontId="22" fillId="10" borderId="58" xfId="0" applyFont="1" applyFill="1" applyBorder="1" applyAlignment="1">
      <alignment horizontal="center" vertical="center" wrapText="1"/>
    </xf>
    <xf numFmtId="0" fontId="22" fillId="10" borderId="61" xfId="0" applyFont="1" applyFill="1" applyBorder="1" applyAlignment="1">
      <alignment horizontal="center" vertical="center" wrapText="1"/>
    </xf>
    <xf numFmtId="0" fontId="22" fillId="10" borderId="61" xfId="0" applyFont="1" applyFill="1" applyBorder="1" applyAlignment="1">
      <alignment vertical="center" wrapText="1"/>
    </xf>
    <xf numFmtId="0" fontId="22" fillId="10" borderId="72" xfId="0" applyFont="1" applyFill="1" applyBorder="1" applyAlignment="1">
      <alignment vertical="center" wrapText="1"/>
    </xf>
    <xf numFmtId="0" fontId="22" fillId="0" borderId="72" xfId="0" applyFont="1" applyBorder="1" applyAlignment="1">
      <alignment vertical="center" wrapText="1"/>
    </xf>
    <xf numFmtId="9" fontId="0" fillId="0" borderId="0" xfId="0" applyNumberFormat="1" applyAlignment="1">
      <alignment vertical="center"/>
    </xf>
    <xf numFmtId="0" fontId="0" fillId="0" borderId="0" xfId="0" applyAlignment="1">
      <alignment horizontal="center" vertical="center"/>
    </xf>
    <xf numFmtId="9" fontId="0" fillId="0" borderId="0" xfId="1" applyFont="1" applyAlignment="1">
      <alignment vertical="center"/>
    </xf>
    <xf numFmtId="9" fontId="0" fillId="0" borderId="0" xfId="1" applyFont="1" applyFill="1" applyAlignment="1">
      <alignment vertical="center"/>
    </xf>
    <xf numFmtId="0" fontId="0" fillId="0" borderId="0" xfId="0" applyAlignment="1">
      <alignment vertical="center" wrapText="1"/>
    </xf>
    <xf numFmtId="0" fontId="9" fillId="2" borderId="0" xfId="0" applyFont="1" applyFill="1" applyAlignment="1">
      <alignment horizontal="center" vertical="center" wrapText="1"/>
    </xf>
    <xf numFmtId="0" fontId="7" fillId="3" borderId="26"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3" borderId="47" xfId="0" applyFont="1" applyFill="1" applyBorder="1" applyAlignment="1">
      <alignment horizontal="center" vertical="center" wrapText="1"/>
    </xf>
    <xf numFmtId="9" fontId="9" fillId="0" borderId="8" xfId="0" applyNumberFormat="1" applyFont="1" applyBorder="1" applyAlignment="1">
      <alignment horizontal="center" vertical="center" wrapText="1"/>
    </xf>
    <xf numFmtId="0" fontId="27" fillId="0" borderId="0" xfId="0" applyFont="1" applyAlignment="1">
      <alignment vertical="center"/>
    </xf>
    <xf numFmtId="0" fontId="9" fillId="0" borderId="37" xfId="0" applyFont="1" applyBorder="1" applyAlignment="1">
      <alignment horizontal="center" vertical="center" wrapText="1"/>
    </xf>
    <xf numFmtId="0" fontId="9" fillId="0" borderId="8" xfId="0" applyFont="1" applyBorder="1" applyAlignment="1">
      <alignment vertical="center"/>
    </xf>
    <xf numFmtId="9" fontId="9" fillId="0" borderId="26" xfId="0" applyNumberFormat="1" applyFont="1" applyBorder="1" applyAlignment="1">
      <alignment horizontal="center" vertical="center" wrapText="1"/>
    </xf>
    <xf numFmtId="9" fontId="9" fillId="0" borderId="29" xfId="0" applyNumberFormat="1" applyFont="1" applyBorder="1" applyAlignment="1">
      <alignment horizontal="center" vertical="center" wrapText="1"/>
    </xf>
    <xf numFmtId="0" fontId="9" fillId="0" borderId="26" xfId="0" applyFont="1" applyBorder="1" applyAlignment="1">
      <alignment horizontal="left" vertical="center" wrapText="1"/>
    </xf>
    <xf numFmtId="0" fontId="9" fillId="0" borderId="26" xfId="0" applyFont="1" applyBorder="1" applyAlignment="1">
      <alignment vertical="center"/>
    </xf>
    <xf numFmtId="0" fontId="7" fillId="5" borderId="33" xfId="0" applyFont="1" applyFill="1" applyBorder="1" applyAlignment="1">
      <alignment horizontal="center" vertical="center" wrapText="1"/>
    </xf>
    <xf numFmtId="0" fontId="7" fillId="5" borderId="33" xfId="0" applyFont="1" applyFill="1" applyBorder="1" applyAlignment="1">
      <alignment vertical="center" wrapText="1"/>
    </xf>
    <xf numFmtId="0" fontId="7" fillId="0" borderId="20" xfId="0" applyFont="1" applyBorder="1" applyAlignment="1">
      <alignment horizontal="center" vertical="center" wrapText="1"/>
    </xf>
    <xf numFmtId="0" fontId="7" fillId="5" borderId="20" xfId="0" applyFont="1" applyFill="1" applyBorder="1" applyAlignment="1">
      <alignment vertical="center" wrapText="1"/>
    </xf>
    <xf numFmtId="14" fontId="7" fillId="0" borderId="22" xfId="0" applyNumberFormat="1" applyFont="1" applyBorder="1" applyAlignment="1">
      <alignment horizontal="center" vertical="center" wrapText="1"/>
    </xf>
    <xf numFmtId="0" fontId="7" fillId="5" borderId="22" xfId="0" applyFont="1" applyFill="1" applyBorder="1" applyAlignment="1">
      <alignment vertical="center" wrapText="1"/>
    </xf>
    <xf numFmtId="9" fontId="10" fillId="0" borderId="0" xfId="1" applyFont="1" applyAlignment="1">
      <alignment vertical="center"/>
    </xf>
    <xf numFmtId="0" fontId="29" fillId="2" borderId="5" xfId="0" applyFont="1" applyFill="1" applyBorder="1" applyAlignment="1">
      <alignment vertical="center"/>
    </xf>
    <xf numFmtId="0" fontId="29" fillId="2" borderId="10" xfId="0" applyFont="1" applyFill="1" applyBorder="1" applyAlignment="1">
      <alignment vertical="center"/>
    </xf>
    <xf numFmtId="0" fontId="29" fillId="2" borderId="15" xfId="0" applyFont="1" applyFill="1" applyBorder="1" applyAlignment="1">
      <alignment vertical="center"/>
    </xf>
    <xf numFmtId="0" fontId="7" fillId="0" borderId="8" xfId="0" applyFont="1" applyBorder="1" applyAlignment="1">
      <alignment vertical="center" wrapText="1"/>
    </xf>
    <xf numFmtId="0" fontId="9" fillId="0" borderId="0" xfId="0" applyFont="1" applyAlignment="1">
      <alignment vertical="center"/>
    </xf>
    <xf numFmtId="0" fontId="9" fillId="0" borderId="8" xfId="0" applyFont="1" applyBorder="1" applyAlignment="1">
      <alignment horizontal="justify" vertical="center" wrapText="1"/>
    </xf>
    <xf numFmtId="0" fontId="9" fillId="0" borderId="8" xfId="0" applyFont="1" applyBorder="1" applyAlignment="1">
      <alignment horizontal="center" vertical="center" wrapText="1" readingOrder="1"/>
    </xf>
    <xf numFmtId="0" fontId="9" fillId="0" borderId="29" xfId="0" applyFont="1" applyBorder="1" applyAlignment="1">
      <alignment horizontal="justify" vertical="center" wrapText="1"/>
    </xf>
    <xf numFmtId="0" fontId="9" fillId="0" borderId="29" xfId="0" applyFont="1" applyBorder="1" applyAlignment="1">
      <alignment vertical="center"/>
    </xf>
    <xf numFmtId="0" fontId="9" fillId="0" borderId="0" xfId="0" applyFont="1" applyAlignment="1">
      <alignment horizontal="justify" vertical="center" wrapText="1"/>
    </xf>
    <xf numFmtId="0" fontId="9" fillId="0" borderId="8" xfId="0" applyFont="1" applyBorder="1" applyAlignment="1">
      <alignment horizontal="justify" vertical="center" wrapText="1" readingOrder="1"/>
    </xf>
    <xf numFmtId="0" fontId="27" fillId="2" borderId="0" xfId="0" applyFont="1" applyFill="1" applyAlignment="1">
      <alignment vertical="center"/>
    </xf>
    <xf numFmtId="0" fontId="9" fillId="0" borderId="8" xfId="0" applyFont="1" applyBorder="1" applyAlignment="1">
      <alignment horizontal="center" vertical="center"/>
    </xf>
    <xf numFmtId="0" fontId="9" fillId="0" borderId="13" xfId="0" applyFont="1" applyBorder="1" applyAlignment="1">
      <alignment horizontal="center" vertical="center"/>
    </xf>
    <xf numFmtId="0" fontId="5" fillId="2"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28" fillId="2" borderId="0" xfId="0" applyFont="1" applyFill="1" applyAlignment="1">
      <alignment horizontal="center" vertical="center" wrapText="1"/>
    </xf>
    <xf numFmtId="0" fontId="7" fillId="3" borderId="8" xfId="0" applyFont="1" applyFill="1" applyBorder="1" applyAlignment="1">
      <alignment horizontal="center" vertical="center" wrapText="1"/>
    </xf>
    <xf numFmtId="0" fontId="6" fillId="0" borderId="8" xfId="0" applyFont="1" applyBorder="1" applyAlignment="1">
      <alignment horizontal="center" vertical="center" wrapText="1"/>
    </xf>
    <xf numFmtId="9" fontId="6" fillId="0" borderId="29" xfId="0" applyNumberFormat="1" applyFont="1" applyBorder="1" applyAlignment="1">
      <alignment horizontal="center" vertical="center" wrapText="1"/>
    </xf>
    <xf numFmtId="0" fontId="30" fillId="2" borderId="29" xfId="0" applyFont="1" applyFill="1" applyBorder="1" applyAlignment="1">
      <alignment horizontal="justify" vertical="center" wrapText="1"/>
    </xf>
    <xf numFmtId="9" fontId="9" fillId="2" borderId="8" xfId="0" applyNumberFormat="1" applyFont="1" applyFill="1" applyBorder="1" applyAlignment="1">
      <alignment horizontal="center" vertical="center" wrapText="1"/>
    </xf>
    <xf numFmtId="0" fontId="30" fillId="2" borderId="8" xfId="0" applyFont="1" applyFill="1" applyBorder="1" applyAlignment="1">
      <alignment horizontal="justify" vertical="center" wrapText="1"/>
    </xf>
    <xf numFmtId="0" fontId="26" fillId="2" borderId="8" xfId="0" applyFont="1" applyFill="1" applyBorder="1" applyAlignment="1">
      <alignment vertical="center" wrapText="1"/>
    </xf>
    <xf numFmtId="0" fontId="30" fillId="0" borderId="8" xfId="0" applyFont="1" applyBorder="1" applyAlignment="1">
      <alignment horizontal="justify" vertical="center" wrapText="1"/>
    </xf>
    <xf numFmtId="9" fontId="9" fillId="0" borderId="7" xfId="1" applyFont="1" applyFill="1" applyBorder="1" applyAlignment="1">
      <alignment horizontal="center" vertical="center" wrapText="1"/>
    </xf>
    <xf numFmtId="0" fontId="28" fillId="2" borderId="26" xfId="0" applyFont="1" applyFill="1" applyBorder="1" applyAlignment="1">
      <alignment horizontal="left" vertical="top" wrapText="1"/>
    </xf>
    <xf numFmtId="0" fontId="9" fillId="0" borderId="26" xfId="0" applyFont="1" applyBorder="1" applyAlignment="1">
      <alignment vertical="center" wrapText="1"/>
    </xf>
    <xf numFmtId="0" fontId="6" fillId="2" borderId="8" xfId="0" applyFont="1" applyFill="1" applyBorder="1" applyAlignment="1">
      <alignment horizontal="center" vertical="center" wrapText="1"/>
    </xf>
    <xf numFmtId="0" fontId="28" fillId="5" borderId="8" xfId="0" applyFont="1" applyFill="1" applyBorder="1" applyAlignment="1">
      <alignment vertical="center" wrapText="1"/>
    </xf>
    <xf numFmtId="0" fontId="28" fillId="5" borderId="13" xfId="0" applyFont="1" applyFill="1" applyBorder="1" applyAlignment="1">
      <alignment vertical="center" wrapText="1"/>
    </xf>
    <xf numFmtId="14" fontId="0" fillId="0" borderId="0" xfId="0" applyNumberFormat="1" applyAlignment="1">
      <alignment vertical="center"/>
    </xf>
    <xf numFmtId="0" fontId="33" fillId="0" borderId="0" xfId="0" applyFont="1" applyAlignment="1">
      <alignment vertical="center"/>
    </xf>
    <xf numFmtId="0" fontId="3" fillId="2" borderId="5" xfId="0" applyFont="1" applyFill="1" applyBorder="1" applyAlignment="1">
      <alignment vertical="center" wrapText="1"/>
    </xf>
    <xf numFmtId="0" fontId="3" fillId="2" borderId="15" xfId="0" applyFont="1" applyFill="1" applyBorder="1" applyAlignment="1">
      <alignment vertical="center" wrapText="1"/>
    </xf>
    <xf numFmtId="0" fontId="6" fillId="0" borderId="0" xfId="0" applyFont="1" applyAlignment="1">
      <alignment vertical="center" wrapText="1"/>
    </xf>
    <xf numFmtId="9" fontId="9" fillId="0" borderId="29" xfId="1" applyFont="1" applyFill="1" applyBorder="1" applyAlignment="1">
      <alignment horizontal="center" vertical="center" wrapText="1"/>
    </xf>
    <xf numFmtId="9" fontId="9" fillId="0" borderId="31" xfId="1" applyFont="1" applyFill="1" applyBorder="1" applyAlignment="1">
      <alignment horizontal="center" vertical="center" wrapText="1"/>
    </xf>
    <xf numFmtId="9" fontId="9" fillId="0" borderId="30" xfId="1" applyFont="1" applyFill="1" applyBorder="1" applyAlignment="1">
      <alignment horizontal="center" vertical="center" wrapText="1"/>
    </xf>
    <xf numFmtId="9" fontId="9" fillId="0" borderId="19" xfId="1" applyFont="1" applyFill="1" applyBorder="1" applyAlignment="1">
      <alignment horizontal="center" vertical="center" wrapText="1"/>
    </xf>
    <xf numFmtId="9" fontId="9" fillId="0" borderId="33" xfId="1" applyFont="1" applyFill="1" applyBorder="1" applyAlignment="1">
      <alignment horizontal="center" vertical="center" wrapText="1"/>
    </xf>
    <xf numFmtId="0" fontId="6" fillId="0" borderId="29" xfId="0" applyFont="1" applyBorder="1" applyAlignment="1">
      <alignment horizontal="left" vertical="center" wrapText="1"/>
    </xf>
    <xf numFmtId="0" fontId="9" fillId="0" borderId="32" xfId="0" applyFont="1" applyBorder="1" applyAlignment="1">
      <alignment horizontal="center" vertical="center" wrapText="1"/>
    </xf>
    <xf numFmtId="9" fontId="9" fillId="0" borderId="26" xfId="1" applyFont="1" applyFill="1" applyBorder="1" applyAlignment="1">
      <alignment horizontal="center" vertical="center" wrapText="1"/>
    </xf>
    <xf numFmtId="9" fontId="9" fillId="0" borderId="47" xfId="1" applyFont="1" applyFill="1" applyBorder="1" applyAlignment="1">
      <alignment horizontal="center" vertical="center" wrapText="1"/>
    </xf>
    <xf numFmtId="9" fontId="9" fillId="0" borderId="46" xfId="1" applyFont="1" applyFill="1" applyBorder="1" applyAlignment="1">
      <alignment horizontal="center" vertical="center" wrapText="1"/>
    </xf>
    <xf numFmtId="0" fontId="6" fillId="0" borderId="26" xfId="0" applyFont="1" applyBorder="1" applyAlignment="1">
      <alignment vertical="center" wrapText="1"/>
    </xf>
    <xf numFmtId="0" fontId="6" fillId="0" borderId="26" xfId="0" applyFont="1" applyBorder="1" applyAlignment="1">
      <alignment horizontal="center" vertical="center" wrapText="1"/>
    </xf>
    <xf numFmtId="0" fontId="0" fillId="0" borderId="0" xfId="0" applyAlignment="1">
      <alignment horizontal="center" vertical="center" wrapText="1"/>
    </xf>
    <xf numFmtId="0" fontId="9" fillId="0" borderId="3" xfId="0" applyFont="1" applyBorder="1" applyAlignment="1">
      <alignment horizontal="center" vertical="center" wrapText="1"/>
    </xf>
    <xf numFmtId="0" fontId="9" fillId="0" borderId="96" xfId="0" applyFont="1" applyBorder="1" applyAlignment="1">
      <alignment horizontal="center" vertical="center" wrapText="1"/>
    </xf>
    <xf numFmtId="0" fontId="9" fillId="0" borderId="97" xfId="0" applyFont="1" applyBorder="1" applyAlignment="1">
      <alignment horizontal="center" vertical="center" wrapText="1"/>
    </xf>
    <xf numFmtId="0" fontId="6" fillId="2" borderId="97" xfId="0" applyFont="1" applyFill="1" applyBorder="1" applyAlignment="1">
      <alignment horizontal="center" vertical="center" wrapText="1"/>
    </xf>
    <xf numFmtId="9" fontId="9" fillId="2" borderId="97" xfId="0" applyNumberFormat="1" applyFont="1" applyFill="1" applyBorder="1" applyAlignment="1">
      <alignment horizontal="center" vertical="center" wrapText="1"/>
    </xf>
    <xf numFmtId="10" fontId="9" fillId="0" borderId="97" xfId="1" applyNumberFormat="1" applyFont="1" applyFill="1" applyBorder="1" applyAlignment="1">
      <alignment horizontal="center" vertical="center" wrapText="1"/>
    </xf>
    <xf numFmtId="10" fontId="9" fillId="0" borderId="98" xfId="0" applyNumberFormat="1" applyFont="1" applyBorder="1" applyAlignment="1">
      <alignment horizontal="center" vertical="center" wrapText="1"/>
    </xf>
    <xf numFmtId="0" fontId="9" fillId="0" borderId="97" xfId="0" applyFont="1" applyBorder="1" applyAlignment="1">
      <alignment horizontal="left" vertical="center" wrapText="1"/>
    </xf>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2" borderId="8" xfId="0" applyFont="1" applyFill="1" applyBorder="1" applyAlignment="1">
      <alignment horizontal="center" vertical="center" wrapText="1"/>
    </xf>
    <xf numFmtId="0" fontId="9" fillId="0" borderId="26" xfId="0" applyFont="1" applyBorder="1" applyAlignment="1">
      <alignment horizontal="center" vertical="center" wrapText="1"/>
    </xf>
    <xf numFmtId="0" fontId="9" fillId="0" borderId="2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3" borderId="13"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26" xfId="0" applyFont="1" applyBorder="1" applyAlignment="1">
      <alignment horizontal="left" vertical="center" wrapText="1"/>
    </xf>
    <xf numFmtId="9" fontId="9" fillId="0" borderId="8" xfId="0" applyNumberFormat="1" applyFont="1" applyBorder="1" applyAlignment="1">
      <alignment horizontal="center" vertical="center" wrapText="1"/>
    </xf>
    <xf numFmtId="0" fontId="9" fillId="0" borderId="29" xfId="0" applyFont="1" applyBorder="1" applyAlignment="1">
      <alignment horizontal="left" vertical="center" wrapText="1"/>
    </xf>
    <xf numFmtId="9" fontId="9" fillId="0" borderId="29" xfId="0" applyNumberFormat="1" applyFont="1" applyBorder="1" applyAlignment="1">
      <alignment horizontal="center" vertical="center" wrapText="1"/>
    </xf>
    <xf numFmtId="0" fontId="7" fillId="0" borderId="8" xfId="0" applyFont="1" applyBorder="1" applyAlignment="1">
      <alignment vertical="center" wrapText="1"/>
    </xf>
    <xf numFmtId="0" fontId="6" fillId="0" borderId="8" xfId="0" applyFont="1" applyBorder="1" applyAlignment="1">
      <alignment horizontal="left" vertical="center" wrapText="1"/>
    </xf>
    <xf numFmtId="9" fontId="9" fillId="2" borderId="8" xfId="1" applyFont="1" applyFill="1" applyBorder="1" applyAlignment="1">
      <alignment horizontal="center" vertical="center" wrapText="1"/>
    </xf>
    <xf numFmtId="9" fontId="9" fillId="2" borderId="19" xfId="1" applyFont="1" applyFill="1" applyBorder="1" applyAlignment="1">
      <alignment horizontal="center" vertical="center" wrapText="1"/>
    </xf>
    <xf numFmtId="9" fontId="9" fillId="0" borderId="8" xfId="1" applyFont="1" applyFill="1" applyBorder="1" applyAlignment="1">
      <alignment vertical="center" wrapText="1"/>
    </xf>
    <xf numFmtId="0" fontId="26" fillId="0" borderId="8" xfId="0" applyFont="1" applyBorder="1" applyAlignment="1">
      <alignment horizontal="center" vertical="center" wrapText="1"/>
    </xf>
    <xf numFmtId="9" fontId="9" fillId="0" borderId="20" xfId="0" applyNumberFormat="1" applyFont="1" applyBorder="1" applyAlignment="1">
      <alignment horizontal="center" vertical="center" wrapText="1"/>
    </xf>
    <xf numFmtId="0" fontId="7" fillId="3" borderId="21" xfId="0" applyFont="1" applyFill="1" applyBorder="1" applyAlignment="1">
      <alignment horizontal="center" vertical="center" wrapText="1"/>
    </xf>
    <xf numFmtId="0" fontId="7" fillId="3" borderId="12" xfId="0" applyFont="1" applyFill="1" applyBorder="1" applyAlignment="1">
      <alignment horizontal="center" vertical="center" wrapText="1"/>
    </xf>
    <xf numFmtId="9" fontId="9" fillId="0" borderId="39" xfId="1" applyFont="1" applyFill="1" applyBorder="1" applyAlignment="1">
      <alignment horizontal="center" vertical="center" wrapText="1"/>
    </xf>
    <xf numFmtId="9" fontId="9" fillId="0" borderId="38" xfId="1" applyFont="1" applyFill="1" applyBorder="1" applyAlignment="1">
      <alignment horizontal="center" vertical="center" wrapText="1"/>
    </xf>
    <xf numFmtId="9" fontId="7" fillId="0" borderId="29" xfId="1" applyFont="1" applyFill="1" applyBorder="1" applyAlignment="1">
      <alignment horizontal="center" vertical="center" wrapText="1"/>
    </xf>
    <xf numFmtId="0" fontId="9" fillId="0" borderId="19" xfId="0" applyFont="1" applyBorder="1" applyAlignment="1">
      <alignment horizontal="justify" vertical="center" wrapText="1"/>
    </xf>
    <xf numFmtId="0" fontId="27" fillId="0" borderId="0" xfId="0" applyFont="1"/>
    <xf numFmtId="0" fontId="9" fillId="2" borderId="8" xfId="0" applyFont="1" applyFill="1" applyBorder="1" applyAlignment="1">
      <alignment horizontal="justify" vertical="center" wrapText="1"/>
    </xf>
    <xf numFmtId="0" fontId="9" fillId="0" borderId="32" xfId="0" applyFont="1" applyBorder="1" applyAlignment="1">
      <alignment vertical="center" wrapText="1"/>
    </xf>
    <xf numFmtId="0" fontId="9" fillId="0" borderId="8" xfId="1" applyNumberFormat="1" applyFont="1" applyFill="1" applyBorder="1" applyAlignment="1">
      <alignment horizontal="center" vertical="center" wrapText="1"/>
    </xf>
    <xf numFmtId="9" fontId="9" fillId="0" borderId="12" xfId="1" applyFont="1" applyFill="1" applyBorder="1" applyAlignment="1">
      <alignment horizontal="center" vertical="center" wrapText="1"/>
    </xf>
    <xf numFmtId="9" fontId="9" fillId="0" borderId="13" xfId="1" applyFont="1" applyFill="1" applyBorder="1" applyAlignment="1">
      <alignment horizontal="center" vertical="center" wrapText="1"/>
    </xf>
    <xf numFmtId="9" fontId="9" fillId="0" borderId="85" xfId="1" applyFont="1" applyFill="1" applyBorder="1" applyAlignment="1">
      <alignment horizontal="center" vertical="center" wrapText="1"/>
    </xf>
    <xf numFmtId="0" fontId="9" fillId="2" borderId="0" xfId="0" applyFont="1" applyFill="1" applyAlignment="1">
      <alignment vertical="center"/>
    </xf>
    <xf numFmtId="0" fontId="9" fillId="0" borderId="8" xfId="0" applyFont="1" applyBorder="1" applyAlignment="1">
      <alignment horizontal="left" vertical="center" wrapText="1"/>
    </xf>
    <xf numFmtId="0" fontId="6" fillId="0" borderId="8" xfId="0" applyFont="1" applyBorder="1" applyAlignment="1">
      <alignment horizontal="justify" vertical="center" wrapText="1"/>
    </xf>
    <xf numFmtId="49" fontId="9" fillId="0" borderId="8" xfId="0" applyNumberFormat="1" applyFont="1" applyBorder="1" applyAlignment="1">
      <alignment horizontal="center" vertical="center" wrapText="1"/>
    </xf>
    <xf numFmtId="9" fontId="6" fillId="0" borderId="8" xfId="0" applyNumberFormat="1" applyFont="1" applyBorder="1" applyAlignment="1">
      <alignment horizontal="center" vertical="center" wrapText="1"/>
    </xf>
    <xf numFmtId="9" fontId="1" fillId="0" borderId="8" xfId="1" applyBorder="1" applyAlignment="1">
      <alignment horizontal="center" vertical="center" wrapText="1"/>
    </xf>
    <xf numFmtId="9" fontId="6" fillId="0" borderId="19" xfId="1" applyFont="1" applyBorder="1" applyAlignment="1">
      <alignment horizontal="center" vertical="center" wrapText="1"/>
    </xf>
    <xf numFmtId="49" fontId="9" fillId="0" borderId="8" xfId="0" applyNumberFormat="1" applyFont="1" applyBorder="1" applyAlignment="1">
      <alignment horizontal="left" vertical="center" wrapText="1"/>
    </xf>
    <xf numFmtId="9" fontId="27" fillId="0" borderId="8" xfId="1" applyFont="1" applyBorder="1" applyAlignment="1">
      <alignment horizontal="center" vertical="center" wrapText="1"/>
    </xf>
    <xf numFmtId="49" fontId="9" fillId="0" borderId="8" xfId="0" applyNumberFormat="1" applyFont="1" applyBorder="1" applyAlignment="1">
      <alignment vertical="center" wrapText="1"/>
    </xf>
    <xf numFmtId="0" fontId="6" fillId="0" borderId="8" xfId="3" applyFont="1" applyBorder="1" applyAlignment="1">
      <alignment horizontal="center" vertical="center" wrapText="1"/>
    </xf>
    <xf numFmtId="0" fontId="26" fillId="0" borderId="8" xfId="0" applyFont="1" applyBorder="1" applyAlignment="1">
      <alignment horizontal="justify" vertical="center" wrapText="1"/>
    </xf>
    <xf numFmtId="0" fontId="37" fillId="11" borderId="0" xfId="0" applyFont="1" applyFill="1"/>
    <xf numFmtId="49" fontId="6" fillId="0" borderId="8" xfId="0" applyNumberFormat="1" applyFont="1" applyBorder="1" applyAlignment="1">
      <alignment horizontal="center" vertical="center" wrapText="1"/>
    </xf>
    <xf numFmtId="9" fontId="10" fillId="0" borderId="8" xfId="1" applyFont="1" applyBorder="1" applyAlignment="1">
      <alignment horizontal="center" vertical="center" wrapText="1"/>
    </xf>
    <xf numFmtId="0" fontId="38" fillId="0" borderId="8" xfId="0" applyFont="1" applyBorder="1" applyAlignment="1">
      <alignment vertical="center" wrapText="1"/>
    </xf>
    <xf numFmtId="0" fontId="38" fillId="0" borderId="8" xfId="4" applyFont="1" applyBorder="1" applyAlignment="1">
      <alignment vertical="center" wrapText="1"/>
    </xf>
    <xf numFmtId="0" fontId="6" fillId="0" borderId="29" xfId="0" applyFont="1" applyBorder="1" applyAlignment="1">
      <alignment horizontal="justify" vertical="center" wrapText="1"/>
    </xf>
    <xf numFmtId="0" fontId="0" fillId="0" borderId="8" xfId="0" applyBorder="1" applyAlignment="1">
      <alignment vertical="center"/>
    </xf>
    <xf numFmtId="49" fontId="9" fillId="0" borderId="26" xfId="0" applyNumberFormat="1" applyFont="1" applyBorder="1" applyAlignment="1">
      <alignment horizontal="justify" vertical="center" wrapText="1"/>
    </xf>
    <xf numFmtId="49" fontId="9" fillId="0" borderId="26" xfId="0" applyNumberFormat="1" applyFont="1" applyBorder="1" applyAlignment="1">
      <alignment horizontal="center" vertical="center" wrapText="1"/>
    </xf>
    <xf numFmtId="0" fontId="6" fillId="0" borderId="26" xfId="3" applyFont="1" applyBorder="1" applyAlignment="1">
      <alignment horizontal="center" vertical="center" wrapText="1"/>
    </xf>
    <xf numFmtId="9" fontId="27" fillId="0" borderId="26" xfId="1" applyFont="1" applyBorder="1" applyAlignment="1">
      <alignment horizontal="center" vertical="center" wrapText="1"/>
    </xf>
    <xf numFmtId="0" fontId="26" fillId="0" borderId="8" xfId="0" applyFont="1" applyBorder="1" applyAlignment="1">
      <alignment vertical="center" wrapText="1"/>
    </xf>
    <xf numFmtId="0" fontId="7" fillId="0" borderId="0" xfId="0" applyFont="1" applyFill="1" applyAlignment="1">
      <alignment horizontal="center" vertical="center" wrapText="1"/>
    </xf>
    <xf numFmtId="0" fontId="9" fillId="0" borderId="29"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0" xfId="0" applyFill="1"/>
    <xf numFmtId="0" fontId="9" fillId="0" borderId="5" xfId="0" applyFont="1" applyBorder="1" applyAlignment="1">
      <alignment vertical="center"/>
    </xf>
    <xf numFmtId="0" fontId="9" fillId="0" borderId="0" xfId="0" applyFont="1" applyAlignment="1">
      <alignment horizontal="center" vertical="center"/>
    </xf>
    <xf numFmtId="0" fontId="9" fillId="0" borderId="0" xfId="0" applyFont="1" applyAlignment="1">
      <alignment horizontal="justify" vertical="center"/>
    </xf>
    <xf numFmtId="0" fontId="9" fillId="0" borderId="10" xfId="0" applyFont="1" applyBorder="1" applyAlignment="1">
      <alignment vertical="center"/>
    </xf>
    <xf numFmtId="0" fontId="9" fillId="0" borderId="15" xfId="0" applyFont="1" applyBorder="1" applyAlignment="1">
      <alignment vertical="center"/>
    </xf>
    <xf numFmtId="0" fontId="9" fillId="0" borderId="0" xfId="0" applyFont="1" applyAlignment="1">
      <alignment horizontal="center" vertical="center" wrapText="1"/>
    </xf>
    <xf numFmtId="0" fontId="7" fillId="0" borderId="0" xfId="0" applyFont="1" applyAlignment="1">
      <alignment horizontal="center" vertical="center" wrapText="1"/>
    </xf>
    <xf numFmtId="164" fontId="9" fillId="0" borderId="0" xfId="0" applyNumberFormat="1" applyFont="1" applyAlignment="1">
      <alignment horizontal="center" vertical="center" wrapText="1"/>
    </xf>
    <xf numFmtId="164" fontId="41" fillId="0" borderId="0" xfId="0" applyNumberFormat="1" applyFont="1" applyAlignment="1">
      <alignment horizontal="center" vertical="center" wrapText="1"/>
    </xf>
    <xf numFmtId="164" fontId="7" fillId="0" borderId="0" xfId="0" applyNumberFormat="1" applyFont="1" applyAlignment="1">
      <alignment horizontal="center" vertical="center" wrapText="1"/>
    </xf>
    <xf numFmtId="0" fontId="7" fillId="0" borderId="83" xfId="0" applyFont="1" applyBorder="1" applyAlignment="1">
      <alignment horizontal="center" vertical="center" wrapText="1"/>
    </xf>
    <xf numFmtId="0" fontId="7" fillId="0" borderId="102" xfId="0" applyFont="1" applyBorder="1" applyAlignment="1">
      <alignment horizontal="center" vertical="center" wrapText="1"/>
    </xf>
    <xf numFmtId="164" fontId="9" fillId="0" borderId="37" xfId="0" applyNumberFormat="1" applyFont="1" applyBorder="1" applyAlignment="1">
      <alignment horizontal="center" vertical="center" wrapText="1"/>
    </xf>
    <xf numFmtId="164" fontId="9" fillId="0" borderId="32" xfId="0" applyNumberFormat="1" applyFont="1" applyBorder="1" applyAlignment="1">
      <alignment horizontal="center" vertical="center" wrapText="1"/>
    </xf>
    <xf numFmtId="164" fontId="41" fillId="0" borderId="32" xfId="0" applyNumberFormat="1" applyFont="1" applyBorder="1" applyAlignment="1">
      <alignment horizontal="center" vertical="center" wrapText="1"/>
    </xf>
    <xf numFmtId="164" fontId="7" fillId="0" borderId="95" xfId="0"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0" fontId="9" fillId="0" borderId="3" xfId="0" applyFont="1" applyBorder="1" applyAlignment="1">
      <alignment horizontal="justify" vertical="center" wrapText="1"/>
    </xf>
    <xf numFmtId="0" fontId="9" fillId="0" borderId="3" xfId="0" applyFont="1" applyBorder="1" applyAlignment="1">
      <alignment vertical="center" wrapText="1"/>
    </xf>
    <xf numFmtId="9" fontId="9" fillId="0" borderId="3" xfId="0" applyNumberFormat="1" applyFont="1" applyBorder="1" applyAlignment="1">
      <alignment horizontal="center" vertical="center" wrapText="1"/>
    </xf>
    <xf numFmtId="0" fontId="9" fillId="0" borderId="24" xfId="0" applyFont="1" applyBorder="1" applyAlignment="1">
      <alignment horizontal="justify" vertical="center" wrapText="1"/>
    </xf>
    <xf numFmtId="9" fontId="9" fillId="0" borderId="2" xfId="0" applyNumberFormat="1" applyFont="1" applyBorder="1" applyAlignment="1">
      <alignment horizontal="center" vertical="center"/>
    </xf>
    <xf numFmtId="9" fontId="9" fillId="0" borderId="3" xfId="0" applyNumberFormat="1" applyFont="1" applyBorder="1" applyAlignment="1">
      <alignment horizontal="center" vertical="center"/>
    </xf>
    <xf numFmtId="9" fontId="7" fillId="0" borderId="4" xfId="0" applyNumberFormat="1" applyFont="1" applyBorder="1" applyAlignment="1">
      <alignment horizontal="center" vertical="center" wrapText="1"/>
    </xf>
    <xf numFmtId="0" fontId="9" fillId="0" borderId="25" xfId="0" applyFont="1" applyBorder="1" applyAlignment="1">
      <alignment horizontal="center" vertical="center" wrapText="1"/>
    </xf>
    <xf numFmtId="164" fontId="9" fillId="0" borderId="3" xfId="0" applyNumberFormat="1" applyFont="1" applyBorder="1" applyAlignment="1">
      <alignment horizontal="center" vertical="center" wrapText="1"/>
    </xf>
    <xf numFmtId="164" fontId="42" fillId="0" borderId="3" xfId="0" applyNumberFormat="1" applyFont="1" applyBorder="1" applyAlignment="1">
      <alignment horizontal="center" vertical="center" wrapText="1"/>
    </xf>
    <xf numFmtId="164" fontId="7" fillId="0" borderId="3" xfId="0" applyNumberFormat="1" applyFont="1" applyBorder="1" applyAlignment="1">
      <alignment horizontal="center" vertical="center" wrapText="1"/>
    </xf>
    <xf numFmtId="0" fontId="9" fillId="0" borderId="3" xfId="0" applyFont="1" applyBorder="1" applyAlignment="1">
      <alignment vertical="center"/>
    </xf>
    <xf numFmtId="0" fontId="9" fillId="0" borderId="4" xfId="0" applyFont="1" applyBorder="1" applyAlignment="1">
      <alignment vertical="center"/>
    </xf>
    <xf numFmtId="0" fontId="7" fillId="0" borderId="101" xfId="0" applyFont="1" applyBorder="1" applyAlignment="1">
      <alignment horizontal="center" vertical="center"/>
    </xf>
    <xf numFmtId="0" fontId="9" fillId="0" borderId="101"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vertical="center"/>
    </xf>
    <xf numFmtId="9" fontId="9" fillId="0" borderId="7" xfId="0" applyNumberFormat="1" applyFont="1" applyBorder="1" applyAlignment="1">
      <alignment horizontal="center" vertical="center"/>
    </xf>
    <xf numFmtId="9" fontId="9" fillId="0" borderId="8" xfId="0" applyNumberFormat="1" applyFont="1" applyBorder="1" applyAlignment="1">
      <alignment horizontal="center" vertical="center"/>
    </xf>
    <xf numFmtId="9" fontId="7" fillId="0" borderId="9" xfId="0" applyNumberFormat="1" applyFont="1" applyBorder="1" applyAlignment="1">
      <alignment horizontal="center" vertical="center" wrapText="1"/>
    </xf>
    <xf numFmtId="164" fontId="9" fillId="0" borderId="8" xfId="0" applyNumberFormat="1" applyFont="1" applyBorder="1" applyAlignment="1">
      <alignment horizontal="center" vertical="center" wrapText="1"/>
    </xf>
    <xf numFmtId="164" fontId="41" fillId="0" borderId="8" xfId="0" applyNumberFormat="1" applyFont="1" applyBorder="1" applyAlignment="1">
      <alignment horizontal="center" vertical="center" wrapText="1"/>
    </xf>
    <xf numFmtId="164" fontId="7" fillId="0" borderId="8" xfId="0" applyNumberFormat="1" applyFont="1" applyBorder="1" applyAlignment="1">
      <alignment horizontal="center" vertical="center" wrapText="1"/>
    </xf>
    <xf numFmtId="0" fontId="9" fillId="0" borderId="9" xfId="0" applyFont="1" applyBorder="1" applyAlignment="1">
      <alignment vertical="center"/>
    </xf>
    <xf numFmtId="9" fontId="7" fillId="0" borderId="0" xfId="0" applyNumberFormat="1" applyFont="1" applyAlignment="1">
      <alignment vertical="center"/>
    </xf>
    <xf numFmtId="10" fontId="7" fillId="0" borderId="0" xfId="0" applyNumberFormat="1" applyFont="1" applyAlignment="1">
      <alignment vertical="center"/>
    </xf>
    <xf numFmtId="10" fontId="27" fillId="0" borderId="0" xfId="0" applyNumberFormat="1" applyFont="1" applyAlignment="1">
      <alignment vertical="center"/>
    </xf>
    <xf numFmtId="9" fontId="9" fillId="0" borderId="7" xfId="0" applyNumberFormat="1" applyFont="1" applyBorder="1" applyAlignment="1">
      <alignment horizontal="center" vertical="center" wrapText="1"/>
    </xf>
    <xf numFmtId="164" fontId="9" fillId="0" borderId="8" xfId="1" applyNumberFormat="1" applyFont="1" applyFill="1" applyBorder="1" applyAlignment="1">
      <alignment horizontal="center" vertical="center" wrapText="1"/>
    </xf>
    <xf numFmtId="164" fontId="41" fillId="0" borderId="8" xfId="0" applyNumberFormat="1" applyFont="1" applyBorder="1" applyAlignment="1">
      <alignment horizontal="center" vertical="center"/>
    </xf>
    <xf numFmtId="164" fontId="9" fillId="0" borderId="8" xfId="0" applyNumberFormat="1" applyFont="1" applyBorder="1" applyAlignment="1">
      <alignment horizontal="center" vertical="center"/>
    </xf>
    <xf numFmtId="0" fontId="9" fillId="0" borderId="9" xfId="0" applyFont="1" applyBorder="1" applyAlignment="1">
      <alignment horizontal="justify" vertical="center" wrapText="1"/>
    </xf>
    <xf numFmtId="42" fontId="9" fillId="0" borderId="0" xfId="2" applyFont="1" applyFill="1" applyAlignment="1">
      <alignment vertical="center"/>
    </xf>
    <xf numFmtId="9" fontId="7" fillId="0" borderId="9" xfId="1" applyFont="1" applyFill="1" applyBorder="1" applyAlignment="1">
      <alignment horizontal="center" vertical="center" wrapText="1"/>
    </xf>
    <xf numFmtId="0" fontId="27" fillId="0" borderId="0" xfId="0" applyFont="1" applyAlignment="1">
      <alignment horizontal="justify" vertical="center"/>
    </xf>
    <xf numFmtId="0" fontId="9" fillId="0" borderId="8" xfId="0" applyFont="1" applyBorder="1" applyAlignment="1">
      <alignment horizontal="justify" vertical="center"/>
    </xf>
    <xf numFmtId="9" fontId="9" fillId="0" borderId="0" xfId="0" applyNumberFormat="1" applyFont="1" applyAlignment="1">
      <alignment horizontal="justify" vertical="center"/>
    </xf>
    <xf numFmtId="9" fontId="9" fillId="0" borderId="8" xfId="1" applyFont="1" applyFill="1" applyBorder="1" applyAlignment="1">
      <alignment horizontal="center" vertical="center" wrapText="1"/>
    </xf>
    <xf numFmtId="10" fontId="9" fillId="0" borderId="0" xfId="0" applyNumberFormat="1" applyFont="1" applyAlignment="1">
      <alignment horizontal="justify" vertical="center"/>
    </xf>
    <xf numFmtId="9" fontId="7" fillId="0" borderId="7" xfId="1" applyFont="1" applyFill="1" applyBorder="1" applyAlignment="1">
      <alignment horizontal="center" vertical="center" wrapText="1"/>
    </xf>
    <xf numFmtId="9" fontId="7" fillId="0" borderId="8" xfId="1" applyFont="1" applyFill="1" applyBorder="1" applyAlignment="1">
      <alignment horizontal="center" vertical="center" wrapText="1"/>
    </xf>
    <xf numFmtId="9" fontId="9" fillId="0" borderId="33" xfId="1" applyFont="1" applyFill="1" applyBorder="1" applyAlignment="1">
      <alignment horizontal="justify" vertical="center" wrapText="1"/>
    </xf>
    <xf numFmtId="164" fontId="41" fillId="0" borderId="8" xfId="1" applyNumberFormat="1" applyFont="1" applyFill="1" applyBorder="1" applyAlignment="1">
      <alignment horizontal="center" vertical="center" wrapText="1"/>
    </xf>
    <xf numFmtId="164" fontId="7" fillId="0" borderId="8" xfId="1" applyNumberFormat="1" applyFont="1" applyFill="1" applyBorder="1" applyAlignment="1">
      <alignment horizontal="center" vertical="center" wrapText="1"/>
    </xf>
    <xf numFmtId="0" fontId="9" fillId="0" borderId="8" xfId="0" applyFont="1" applyBorder="1" applyAlignment="1">
      <alignment horizontal="justify" vertical="top" wrapText="1"/>
    </xf>
    <xf numFmtId="0" fontId="9" fillId="0" borderId="9" xfId="0" applyFont="1" applyBorder="1" applyAlignment="1">
      <alignment horizontal="justify" vertical="top" wrapText="1"/>
    </xf>
    <xf numFmtId="9" fontId="9" fillId="0" borderId="0" xfId="0" applyNumberFormat="1" applyFont="1" applyAlignment="1">
      <alignment vertical="center"/>
    </xf>
    <xf numFmtId="0" fontId="7" fillId="0" borderId="19" xfId="0" applyFont="1" applyBorder="1" applyAlignment="1">
      <alignment horizontal="justify" vertical="center" wrapText="1"/>
    </xf>
    <xf numFmtId="9" fontId="7" fillId="0" borderId="7" xfId="1" applyFont="1" applyFill="1" applyBorder="1" applyAlignment="1">
      <alignment horizontal="justify" vertical="center" wrapText="1"/>
    </xf>
    <xf numFmtId="9" fontId="7" fillId="0" borderId="8" xfId="1" applyFont="1" applyFill="1" applyBorder="1" applyAlignment="1">
      <alignment horizontal="justify" vertical="center" wrapText="1"/>
    </xf>
    <xf numFmtId="0" fontId="9" fillId="0" borderId="9" xfId="0" applyFont="1" applyBorder="1" applyAlignment="1">
      <alignment horizontal="justify" vertical="center"/>
    </xf>
    <xf numFmtId="0" fontId="9" fillId="0" borderId="8" xfId="0" quotePrefix="1" applyFont="1" applyBorder="1" applyAlignment="1">
      <alignment horizontal="left" vertical="center" wrapText="1"/>
    </xf>
    <xf numFmtId="9" fontId="42" fillId="0" borderId="8" xfId="0" applyNumberFormat="1" applyFont="1" applyBorder="1" applyAlignment="1">
      <alignment horizontal="center" vertical="center" wrapText="1"/>
    </xf>
    <xf numFmtId="0" fontId="9" fillId="0" borderId="101" xfId="0" applyFont="1" applyBorder="1" applyAlignment="1">
      <alignment horizontal="center" vertical="center"/>
    </xf>
    <xf numFmtId="0" fontId="9" fillId="0" borderId="0" xfId="0" applyFont="1" applyAlignment="1">
      <alignment vertical="center" wrapText="1"/>
    </xf>
    <xf numFmtId="0" fontId="26" fillId="0" borderId="0" xfId="0" applyFont="1" applyAlignment="1">
      <alignment vertical="center"/>
    </xf>
    <xf numFmtId="0" fontId="48" fillId="0" borderId="101" xfId="0" applyFont="1" applyBorder="1" applyAlignment="1">
      <alignment horizontal="center" vertical="center"/>
    </xf>
    <xf numFmtId="0" fontId="48" fillId="0" borderId="0" xfId="0" applyFont="1" applyAlignment="1">
      <alignment vertical="center"/>
    </xf>
    <xf numFmtId="18" fontId="9" fillId="0" borderId="33" xfId="0" applyNumberFormat="1" applyFont="1" applyBorder="1" applyAlignment="1">
      <alignment horizontal="center" vertical="center" wrapText="1"/>
    </xf>
    <xf numFmtId="9" fontId="7" fillId="0" borderId="8" xfId="0" applyNumberFormat="1" applyFont="1" applyBorder="1" applyAlignment="1">
      <alignment horizontal="center" vertical="center"/>
    </xf>
    <xf numFmtId="9" fontId="41" fillId="0" borderId="8" xfId="0" applyNumberFormat="1" applyFont="1" applyBorder="1" applyAlignment="1">
      <alignment horizontal="center" vertical="center"/>
    </xf>
    <xf numFmtId="9" fontId="7" fillId="0" borderId="8" xfId="0" applyNumberFormat="1" applyFont="1" applyBorder="1" applyAlignment="1">
      <alignment horizontal="center" vertical="center" wrapText="1"/>
    </xf>
    <xf numFmtId="0" fontId="9" fillId="0" borderId="13" xfId="0" applyFont="1" applyBorder="1" applyAlignment="1">
      <alignment horizontal="justify" vertical="center" wrapText="1"/>
    </xf>
    <xf numFmtId="1" fontId="9" fillId="0" borderId="13" xfId="0" applyNumberFormat="1" applyFont="1" applyBorder="1" applyAlignment="1">
      <alignment horizontal="center" vertical="center" wrapText="1"/>
    </xf>
    <xf numFmtId="0" fontId="9" fillId="0" borderId="13" xfId="0" applyFont="1" applyBorder="1" applyAlignment="1">
      <alignment horizontal="left" vertical="center" wrapText="1"/>
    </xf>
    <xf numFmtId="0" fontId="9" fillId="0" borderId="21" xfId="0" applyFont="1" applyBorder="1" applyAlignment="1">
      <alignment horizontal="justify" vertical="center" wrapText="1"/>
    </xf>
    <xf numFmtId="9" fontId="9" fillId="0" borderId="12" xfId="0" applyNumberFormat="1" applyFont="1" applyBorder="1" applyAlignment="1">
      <alignment horizontal="center" vertical="center" wrapText="1"/>
    </xf>
    <xf numFmtId="9" fontId="9" fillId="0" borderId="13" xfId="0" applyNumberFormat="1" applyFont="1" applyBorder="1" applyAlignment="1">
      <alignment horizontal="center" vertical="center"/>
    </xf>
    <xf numFmtId="9" fontId="7" fillId="0" borderId="14" xfId="0" applyNumberFormat="1" applyFont="1" applyBorder="1" applyAlignment="1">
      <alignment horizontal="center" vertical="center" wrapText="1"/>
    </xf>
    <xf numFmtId="0" fontId="9" fillId="0" borderId="28" xfId="0" applyFont="1" applyBorder="1" applyAlignment="1">
      <alignment horizontal="center" vertical="center" wrapText="1"/>
    </xf>
    <xf numFmtId="0" fontId="9" fillId="0" borderId="14"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12" xfId="0" applyFont="1" applyBorder="1" applyAlignment="1">
      <alignment horizontal="justify" vertical="center" wrapText="1"/>
    </xf>
    <xf numFmtId="0" fontId="7" fillId="0" borderId="0" xfId="0" applyFont="1" applyAlignment="1">
      <alignment horizontal="center" vertical="center"/>
    </xf>
    <xf numFmtId="164" fontId="9" fillId="0" borderId="0" xfId="0" applyNumberFormat="1" applyFont="1" applyAlignment="1">
      <alignment horizontal="center" vertical="center"/>
    </xf>
    <xf numFmtId="164" fontId="41" fillId="0" borderId="0" xfId="0" applyNumberFormat="1" applyFont="1" applyAlignment="1">
      <alignment horizontal="center" vertical="center"/>
    </xf>
    <xf numFmtId="164" fontId="7" fillId="0" borderId="0" xfId="0" applyNumberFormat="1" applyFont="1" applyAlignment="1">
      <alignment horizontal="center" vertical="center"/>
    </xf>
    <xf numFmtId="0" fontId="9" fillId="0" borderId="8" xfId="0" applyFont="1" applyBorder="1" applyAlignment="1">
      <alignment horizontal="center" vertical="center" wrapText="1"/>
    </xf>
    <xf numFmtId="0" fontId="9" fillId="0" borderId="32" xfId="0" applyFont="1" applyBorder="1" applyAlignment="1">
      <alignment horizontal="center" vertical="center" wrapText="1"/>
    </xf>
    <xf numFmtId="0" fontId="7" fillId="2" borderId="19"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9" fillId="0" borderId="2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3" borderId="26" xfId="0" applyFont="1" applyFill="1" applyBorder="1" applyAlignment="1">
      <alignment horizontal="center" vertical="center" wrapText="1"/>
    </xf>
    <xf numFmtId="0" fontId="9" fillId="0" borderId="27" xfId="0" applyFont="1" applyBorder="1" applyAlignment="1">
      <alignment horizontal="center" vertical="center" wrapText="1"/>
    </xf>
    <xf numFmtId="0" fontId="7" fillId="3" borderId="21" xfId="0"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3" xfId="0" applyFont="1" applyBorder="1" applyAlignment="1">
      <alignment horizontal="center" vertical="center" wrapText="1"/>
    </xf>
    <xf numFmtId="9" fontId="9" fillId="0" borderId="8" xfId="0" applyNumberFormat="1" applyFont="1" applyBorder="1" applyAlignment="1">
      <alignment horizontal="center" vertical="center" wrapText="1"/>
    </xf>
    <xf numFmtId="0" fontId="6" fillId="0" borderId="23" xfId="0" applyFont="1" applyBorder="1" applyAlignment="1">
      <alignment horizontal="center" vertical="center" wrapText="1"/>
    </xf>
    <xf numFmtId="0" fontId="6" fillId="0" borderId="30" xfId="0" applyFont="1" applyBorder="1" applyAlignment="1">
      <alignment vertical="center" wrapText="1"/>
    </xf>
    <xf numFmtId="0" fontId="6" fillId="12" borderId="8" xfId="0" applyFont="1" applyFill="1" applyBorder="1" applyAlignment="1">
      <alignment vertical="center" wrapText="1"/>
    </xf>
    <xf numFmtId="0" fontId="6" fillId="12" borderId="19" xfId="0" applyFont="1" applyFill="1" applyBorder="1" applyAlignment="1">
      <alignment vertical="center" wrapText="1"/>
    </xf>
    <xf numFmtId="9" fontId="6" fillId="0" borderId="8" xfId="1" applyFont="1" applyFill="1" applyBorder="1" applyAlignment="1">
      <alignment horizontal="center" vertical="center" wrapText="1"/>
    </xf>
    <xf numFmtId="0" fontId="6" fillId="0" borderId="19" xfId="0" applyFont="1" applyBorder="1" applyAlignment="1">
      <alignment vertical="center"/>
    </xf>
    <xf numFmtId="0" fontId="6" fillId="0" borderId="46" xfId="0" applyFont="1" applyBorder="1" applyAlignment="1">
      <alignment vertical="center"/>
    </xf>
    <xf numFmtId="165" fontId="0" fillId="2" borderId="0" xfId="0" applyNumberFormat="1" applyFill="1" applyAlignment="1">
      <alignment vertical="center"/>
    </xf>
    <xf numFmtId="9" fontId="6" fillId="0" borderId="0" xfId="1" applyFont="1" applyFill="1" applyBorder="1" applyAlignment="1">
      <alignment horizontal="center" vertical="center" wrapText="1"/>
    </xf>
    <xf numFmtId="0" fontId="7" fillId="0" borderId="7" xfId="0" applyFont="1" applyBorder="1" applyAlignment="1">
      <alignment horizontal="center" vertical="center" wrapText="1"/>
    </xf>
    <xf numFmtId="14" fontId="9" fillId="0" borderId="19" xfId="0" applyNumberFormat="1" applyFont="1" applyBorder="1" applyAlignment="1">
      <alignment horizontal="left" vertical="center" wrapText="1"/>
    </xf>
    <xf numFmtId="0" fontId="9" fillId="0" borderId="20" xfId="0" applyFont="1" applyBorder="1" applyAlignment="1">
      <alignment horizontal="left" vertical="center" wrapText="1"/>
    </xf>
    <xf numFmtId="0" fontId="9" fillId="0" borderId="10"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7" fillId="0" borderId="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5" xfId="0" applyFont="1" applyBorder="1" applyAlignment="1">
      <alignment horizontal="center" vertical="center" wrapText="1"/>
    </xf>
    <xf numFmtId="0" fontId="7" fillId="3" borderId="3"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7" xfId="0" applyFont="1" applyFill="1" applyBorder="1" applyAlignment="1">
      <alignment horizontal="center" vertical="center" wrapText="1"/>
    </xf>
    <xf numFmtId="15" fontId="7" fillId="3" borderId="3" xfId="0" applyNumberFormat="1" applyFont="1" applyFill="1" applyBorder="1" applyAlignment="1">
      <alignment horizontal="center" vertical="center" wrapText="1"/>
    </xf>
    <xf numFmtId="15" fontId="7" fillId="3" borderId="24"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6" fillId="0" borderId="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33" xfId="0" applyFont="1" applyBorder="1" applyAlignment="1">
      <alignment horizontal="center" vertical="center"/>
    </xf>
    <xf numFmtId="0" fontId="7" fillId="2" borderId="1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29" xfId="0" applyFont="1" applyBorder="1" applyAlignment="1">
      <alignment horizontal="center" vertical="center" wrapText="1"/>
    </xf>
    <xf numFmtId="0" fontId="11" fillId="4" borderId="44" xfId="0" applyFont="1" applyFill="1" applyBorder="1" applyAlignment="1">
      <alignment horizontal="center" vertical="center"/>
    </xf>
    <xf numFmtId="0" fontId="11" fillId="4" borderId="41" xfId="0" applyFont="1" applyFill="1" applyBorder="1" applyAlignment="1">
      <alignment horizontal="center" vertical="center"/>
    </xf>
    <xf numFmtId="0" fontId="11" fillId="4" borderId="0" xfId="0" applyFont="1" applyFill="1" applyAlignment="1">
      <alignment horizontal="center" vertical="center"/>
    </xf>
    <xf numFmtId="0" fontId="11" fillId="4" borderId="42"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99" xfId="0" applyFont="1" applyFill="1" applyBorder="1" applyAlignment="1">
      <alignment horizontal="center" vertical="center"/>
    </xf>
    <xf numFmtId="0" fontId="11" fillId="4" borderId="43" xfId="0" applyFont="1" applyFill="1" applyBorder="1" applyAlignment="1">
      <alignment horizontal="center" vertical="center"/>
    </xf>
    <xf numFmtId="0" fontId="11" fillId="4" borderId="5"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9" fillId="0" borderId="83"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5" xfId="0" applyFont="1" applyBorder="1" applyAlignment="1">
      <alignment horizontal="center" vertical="center" wrapText="1"/>
    </xf>
    <xf numFmtId="0" fontId="9" fillId="2" borderId="13"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6" fillId="0" borderId="1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8" xfId="0" applyFont="1" applyBorder="1" applyAlignment="1">
      <alignment horizontal="center" vertical="center"/>
    </xf>
    <xf numFmtId="0" fontId="9" fillId="2" borderId="1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6" fillId="0" borderId="8" xfId="0" applyFont="1" applyBorder="1" applyAlignment="1">
      <alignment horizontal="center" vertical="center" wrapText="1"/>
    </xf>
    <xf numFmtId="0" fontId="7" fillId="2" borderId="21"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9" fillId="2" borderId="26" xfId="0" applyFont="1" applyFill="1" applyBorder="1" applyAlignment="1">
      <alignment horizontal="justify" vertical="top" wrapText="1"/>
    </xf>
    <xf numFmtId="0" fontId="9" fillId="2" borderId="32" xfId="0" applyFont="1" applyFill="1" applyBorder="1" applyAlignment="1">
      <alignment horizontal="justify" vertical="top" wrapText="1"/>
    </xf>
    <xf numFmtId="0" fontId="9" fillId="2" borderId="29" xfId="0" applyFont="1" applyFill="1" applyBorder="1" applyAlignment="1">
      <alignment horizontal="justify" vertical="top" wrapText="1"/>
    </xf>
    <xf numFmtId="0" fontId="9" fillId="2" borderId="26" xfId="0" applyFont="1" applyFill="1" applyBorder="1" applyAlignment="1">
      <alignment horizontal="justify" vertical="center" wrapText="1"/>
    </xf>
    <xf numFmtId="0" fontId="9" fillId="2" borderId="32" xfId="0" applyFont="1" applyFill="1" applyBorder="1" applyAlignment="1">
      <alignment horizontal="justify" vertical="center" wrapText="1"/>
    </xf>
    <xf numFmtId="0" fontId="9" fillId="2" borderId="29" xfId="0" applyFont="1" applyFill="1" applyBorder="1" applyAlignment="1">
      <alignment horizontal="justify" vertical="center" wrapText="1"/>
    </xf>
    <xf numFmtId="0" fontId="11" fillId="4" borderId="40" xfId="0" applyFont="1" applyFill="1" applyBorder="1" applyAlignment="1">
      <alignment horizontal="center" vertical="center"/>
    </xf>
    <xf numFmtId="0" fontId="9" fillId="2" borderId="26"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4" xfId="0" applyFont="1" applyFill="1" applyBorder="1" applyAlignment="1">
      <alignment horizontal="center" vertical="center" wrapText="1"/>
    </xf>
    <xf numFmtId="15" fontId="7" fillId="2" borderId="3" xfId="0" applyNumberFormat="1" applyFont="1" applyFill="1" applyBorder="1" applyAlignment="1">
      <alignment horizontal="center" vertical="center" wrapText="1"/>
    </xf>
    <xf numFmtId="15" fontId="7" fillId="2" borderId="24" xfId="0" applyNumberFormat="1" applyFont="1" applyFill="1" applyBorder="1" applyAlignment="1">
      <alignment horizontal="center" vertical="center" wrapText="1"/>
    </xf>
    <xf numFmtId="9" fontId="9" fillId="2" borderId="26" xfId="1" applyFont="1" applyFill="1" applyBorder="1" applyAlignment="1">
      <alignment horizontal="center" vertical="center" wrapText="1"/>
    </xf>
    <xf numFmtId="9" fontId="9" fillId="2" borderId="32" xfId="1" applyFont="1" applyFill="1" applyBorder="1" applyAlignment="1">
      <alignment horizontal="center" vertical="center" wrapText="1"/>
    </xf>
    <xf numFmtId="9" fontId="9" fillId="2" borderId="29" xfId="1" applyFont="1" applyFill="1" applyBorder="1" applyAlignment="1">
      <alignment horizontal="center" vertical="center" wrapText="1"/>
    </xf>
    <xf numFmtId="0" fontId="9" fillId="2" borderId="23"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33" xfId="0" applyFont="1" applyBorder="1" applyAlignment="1">
      <alignment horizontal="center" vertical="center" wrapText="1"/>
    </xf>
    <xf numFmtId="14" fontId="7" fillId="2" borderId="13" xfId="0" applyNumberFormat="1" applyFont="1" applyFill="1" applyBorder="1" applyAlignment="1">
      <alignment horizontal="center" vertical="center" wrapText="1"/>
    </xf>
    <xf numFmtId="14" fontId="11" fillId="0" borderId="13" xfId="0" applyNumberFormat="1" applyFont="1" applyBorder="1" applyAlignment="1">
      <alignment horizontal="center" vertical="center"/>
    </xf>
    <xf numFmtId="0" fontId="11" fillId="0" borderId="13" xfId="0" applyFont="1" applyBorder="1" applyAlignment="1">
      <alignment horizontal="center" vertical="center"/>
    </xf>
    <xf numFmtId="0" fontId="11" fillId="0" borderId="21" xfId="0" applyFont="1" applyBorder="1" applyAlignment="1">
      <alignment horizontal="center" vertical="center"/>
    </xf>
    <xf numFmtId="14" fontId="11" fillId="0" borderId="21" xfId="0" applyNumberFormat="1" applyFont="1" applyBorder="1" applyAlignment="1">
      <alignment horizontal="center" vertical="center"/>
    </xf>
    <xf numFmtId="0" fontId="11" fillId="0" borderId="22" xfId="0" applyFont="1" applyBorder="1" applyAlignment="1">
      <alignment horizontal="center" vertical="center"/>
    </xf>
    <xf numFmtId="0" fontId="11" fillId="0" borderId="28" xfId="0" applyFont="1" applyBorder="1" applyAlignment="1">
      <alignment horizontal="center" vertical="center"/>
    </xf>
    <xf numFmtId="14" fontId="9" fillId="2" borderId="21" xfId="0" applyNumberFormat="1"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15" xfId="0" applyFont="1" applyBorder="1" applyAlignment="1">
      <alignment horizontal="center" vertical="center" wrapText="1"/>
    </xf>
    <xf numFmtId="14" fontId="6" fillId="0" borderId="13" xfId="0" applyNumberFormat="1" applyFont="1" applyBorder="1" applyAlignment="1">
      <alignment horizontal="center" vertical="center"/>
    </xf>
    <xf numFmtId="0" fontId="7" fillId="0" borderId="3" xfId="0" applyFont="1" applyBorder="1" applyAlignment="1">
      <alignment horizontal="center" vertical="center" wrapText="1"/>
    </xf>
    <xf numFmtId="0" fontId="7" fillId="0" borderId="13" xfId="0" applyFont="1" applyBorder="1" applyAlignment="1">
      <alignment horizontal="center" vertical="center" wrapText="1"/>
    </xf>
    <xf numFmtId="15" fontId="7" fillId="0" borderId="3" xfId="0" applyNumberFormat="1" applyFont="1" applyBorder="1" applyAlignment="1">
      <alignment horizontal="center" vertical="center" wrapText="1"/>
    </xf>
    <xf numFmtId="15" fontId="7" fillId="0" borderId="24" xfId="0" applyNumberFormat="1" applyFont="1" applyBorder="1" applyAlignment="1">
      <alignment horizontal="center" vertical="center" wrapText="1"/>
    </xf>
    <xf numFmtId="0" fontId="7" fillId="0" borderId="21" xfId="0" applyFont="1" applyBorder="1" applyAlignment="1">
      <alignment vertical="center" wrapText="1"/>
    </xf>
    <xf numFmtId="0" fontId="7" fillId="0" borderId="22" xfId="0" applyFont="1" applyBorder="1" applyAlignment="1">
      <alignment vertical="center" wrapText="1"/>
    </xf>
    <xf numFmtId="0" fontId="7" fillId="0" borderId="15" xfId="0" applyFont="1" applyBorder="1" applyAlignment="1">
      <alignment vertical="center" wrapText="1"/>
    </xf>
    <xf numFmtId="0" fontId="7" fillId="0" borderId="23"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2" fillId="0" borderId="45" xfId="0" applyFont="1" applyBorder="1" applyAlignment="1">
      <alignment horizontal="center"/>
    </xf>
    <xf numFmtId="0" fontId="2" fillId="0" borderId="43" xfId="0" applyFont="1" applyBorder="1" applyAlignment="1">
      <alignment horizontal="center"/>
    </xf>
    <xf numFmtId="0" fontId="2" fillId="0" borderId="5" xfId="0" applyFont="1" applyBorder="1" applyAlignment="1">
      <alignment horizontal="center"/>
    </xf>
    <xf numFmtId="0" fontId="9" fillId="0" borderId="24" xfId="0" applyFont="1" applyBorder="1" applyAlignment="1">
      <alignment vertical="center" wrapText="1"/>
    </xf>
    <xf numFmtId="0" fontId="9" fillId="0" borderId="43" xfId="0" applyFont="1" applyBorder="1" applyAlignment="1">
      <alignment vertical="center" wrapText="1"/>
    </xf>
    <xf numFmtId="0" fontId="9" fillId="0" borderId="5"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19" xfId="0" applyFont="1" applyBorder="1" applyAlignment="1">
      <alignment vertical="center" wrapText="1"/>
    </xf>
    <xf numFmtId="0" fontId="9" fillId="0" borderId="20" xfId="0" applyFont="1" applyBorder="1" applyAlignment="1">
      <alignment vertical="center" wrapText="1"/>
    </xf>
    <xf numFmtId="0" fontId="9" fillId="0" borderId="10" xfId="0" applyFont="1" applyBorder="1" applyAlignment="1">
      <alignment vertical="center" wrapText="1"/>
    </xf>
    <xf numFmtId="0" fontId="6" fillId="0" borderId="19" xfId="0" applyFont="1" applyBorder="1" applyAlignment="1">
      <alignment horizontal="center" vertical="center" wrapText="1"/>
    </xf>
    <xf numFmtId="0" fontId="7" fillId="3" borderId="21" xfId="0" applyFont="1" applyFill="1" applyBorder="1" applyAlignment="1">
      <alignment horizontal="center"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15" xfId="0" applyFont="1" applyBorder="1" applyAlignment="1">
      <alignment horizontal="left" vertical="center" wrapText="1"/>
    </xf>
    <xf numFmtId="15" fontId="7" fillId="3" borderId="2" xfId="0" applyNumberFormat="1" applyFont="1" applyFill="1" applyBorder="1" applyAlignment="1">
      <alignment horizontal="center" vertical="center" wrapText="1"/>
    </xf>
    <xf numFmtId="15" fontId="7" fillId="3" borderId="4" xfId="0" applyNumberFormat="1" applyFont="1" applyFill="1" applyBorder="1" applyAlignment="1">
      <alignment horizontal="center" vertical="center" wrapText="1"/>
    </xf>
    <xf numFmtId="0" fontId="7" fillId="4" borderId="44" xfId="0" applyFont="1" applyFill="1" applyBorder="1" applyAlignment="1">
      <alignment horizontal="center" vertical="center"/>
    </xf>
    <xf numFmtId="0" fontId="7" fillId="4" borderId="41" xfId="0" applyFont="1" applyFill="1" applyBorder="1" applyAlignment="1">
      <alignment horizontal="center" vertical="center"/>
    </xf>
    <xf numFmtId="0" fontId="7" fillId="4" borderId="42"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43" xfId="0" applyFont="1" applyFill="1" applyBorder="1" applyAlignment="1">
      <alignment horizontal="center" vertical="center"/>
    </xf>
    <xf numFmtId="0" fontId="7" fillId="4" borderId="5" xfId="0" applyFont="1" applyFill="1" applyBorder="1" applyAlignment="1">
      <alignment horizontal="center" vertical="center"/>
    </xf>
    <xf numFmtId="0" fontId="9" fillId="0" borderId="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33" xfId="0" applyFont="1" applyBorder="1" applyAlignment="1">
      <alignment horizontal="center" vertical="center"/>
    </xf>
    <xf numFmtId="0" fontId="9" fillId="0" borderId="13"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8" xfId="0" applyFont="1" applyBorder="1" applyAlignment="1">
      <alignment horizontal="center" vertical="center"/>
    </xf>
    <xf numFmtId="0" fontId="9" fillId="0" borderId="20" xfId="0" applyFont="1" applyBorder="1" applyAlignment="1">
      <alignment horizontal="center" vertical="center" wrapText="1"/>
    </xf>
    <xf numFmtId="0" fontId="9" fillId="0" borderId="10" xfId="0" applyFont="1" applyBorder="1" applyAlignment="1">
      <alignment horizontal="center" vertical="center" wrapText="1"/>
    </xf>
    <xf numFmtId="15" fontId="9" fillId="0" borderId="19" xfId="0" applyNumberFormat="1" applyFont="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left" vertical="center"/>
    </xf>
    <xf numFmtId="0" fontId="9" fillId="0" borderId="9"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left" vertical="center"/>
    </xf>
    <xf numFmtId="0" fontId="9" fillId="0" borderId="14" xfId="0" applyFont="1" applyBorder="1" applyAlignment="1">
      <alignment horizontal="center" vertical="center"/>
    </xf>
    <xf numFmtId="0" fontId="9" fillId="0" borderId="17" xfId="0" applyFont="1" applyBorder="1" applyAlignment="1">
      <alignment horizontal="left" vertical="center"/>
    </xf>
    <xf numFmtId="0" fontId="9" fillId="0" borderId="3" xfId="0" applyFont="1" applyBorder="1" applyAlignment="1">
      <alignment vertical="center" wrapText="1"/>
    </xf>
    <xf numFmtId="0" fontId="9" fillId="0" borderId="3" xfId="0" applyFont="1" applyBorder="1" applyAlignment="1">
      <alignment horizontal="center" vertical="center" wrapText="1"/>
    </xf>
    <xf numFmtId="0" fontId="9" fillId="0" borderId="4" xfId="0" applyFont="1" applyBorder="1" applyAlignment="1">
      <alignment vertical="center" wrapText="1"/>
    </xf>
    <xf numFmtId="0" fontId="7" fillId="0" borderId="26"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0" xfId="0" applyFont="1" applyAlignment="1">
      <alignment horizontal="center" vertical="center" wrapText="1"/>
    </xf>
    <xf numFmtId="164" fontId="7" fillId="0" borderId="96" xfId="0" applyNumberFormat="1" applyFont="1" applyBorder="1" applyAlignment="1">
      <alignment horizontal="center" vertical="center" wrapText="1"/>
    </xf>
    <xf numFmtId="164" fontId="7" fillId="0" borderId="97" xfId="0" applyNumberFormat="1" applyFont="1" applyBorder="1" applyAlignment="1">
      <alignment horizontal="center" vertical="center" wrapText="1"/>
    </xf>
    <xf numFmtId="164" fontId="7" fillId="0" borderId="98" xfId="0" applyNumberFormat="1" applyFont="1" applyBorder="1" applyAlignment="1">
      <alignment horizontal="center" vertical="center" wrapText="1"/>
    </xf>
    <xf numFmtId="0" fontId="7" fillId="0" borderId="25" xfId="0" applyFont="1" applyBorder="1" applyAlignment="1">
      <alignment horizontal="justify" vertical="center" wrapText="1"/>
    </xf>
    <xf numFmtId="0" fontId="7" fillId="0" borderId="47" xfId="0" applyFont="1" applyBorder="1" applyAlignment="1">
      <alignment horizontal="justify" vertical="center" wrapText="1"/>
    </xf>
    <xf numFmtId="0" fontId="7" fillId="0" borderId="4"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10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46" xfId="0" applyFont="1" applyBorder="1" applyAlignment="1">
      <alignment horizontal="center" vertical="center" wrapText="1"/>
    </xf>
    <xf numFmtId="15" fontId="7" fillId="0" borderId="96" xfId="0" applyNumberFormat="1" applyFont="1" applyBorder="1" applyAlignment="1">
      <alignment horizontal="center" vertical="center" wrapText="1"/>
    </xf>
    <xf numFmtId="15" fontId="7" fillId="0" borderId="97" xfId="0" applyNumberFormat="1" applyFont="1" applyBorder="1" applyAlignment="1">
      <alignment horizontal="center" vertical="center" wrapText="1"/>
    </xf>
    <xf numFmtId="15" fontId="7" fillId="0" borderId="98"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9" fillId="0" borderId="33" xfId="0" applyFont="1" applyBorder="1" applyAlignment="1">
      <alignment horizontal="center" vertical="center" wrapText="1"/>
    </xf>
    <xf numFmtId="9" fontId="9" fillId="0" borderId="8" xfId="0" applyNumberFormat="1" applyFont="1" applyBorder="1" applyAlignment="1">
      <alignment horizontal="center" vertical="center" wrapText="1"/>
    </xf>
    <xf numFmtId="0" fontId="9" fillId="0" borderId="19" xfId="0" applyFont="1" applyBorder="1" applyAlignment="1">
      <alignment horizontal="center" vertical="center" wrapText="1"/>
    </xf>
    <xf numFmtId="0" fontId="9" fillId="0" borderId="8"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13" xfId="0" applyFont="1" applyBorder="1" applyAlignment="1">
      <alignment horizontal="center" vertical="center" wrapText="1"/>
    </xf>
    <xf numFmtId="9" fontId="9" fillId="0" borderId="26" xfId="0" applyNumberFormat="1" applyFont="1" applyBorder="1" applyAlignment="1">
      <alignment horizontal="center" vertical="center" wrapText="1"/>
    </xf>
    <xf numFmtId="9" fontId="9" fillId="0" borderId="32" xfId="0" applyNumberFormat="1" applyFont="1" applyBorder="1" applyAlignment="1">
      <alignment horizontal="center" vertical="center" wrapText="1"/>
    </xf>
    <xf numFmtId="9" fontId="9" fillId="0" borderId="29" xfId="0" applyNumberFormat="1" applyFont="1" applyBorder="1" applyAlignment="1">
      <alignment horizontal="center" vertical="center" wrapText="1"/>
    </xf>
    <xf numFmtId="9" fontId="41" fillId="0" borderId="8" xfId="0" applyNumberFormat="1" applyFont="1" applyBorder="1" applyAlignment="1">
      <alignment horizontal="center" vertical="center" wrapText="1"/>
    </xf>
    <xf numFmtId="164" fontId="9" fillId="0" borderId="8" xfId="0" applyNumberFormat="1" applyFont="1" applyBorder="1" applyAlignment="1">
      <alignment horizontal="center" vertical="center"/>
    </xf>
    <xf numFmtId="164" fontId="41" fillId="0" borderId="8" xfId="0" applyNumberFormat="1" applyFont="1" applyBorder="1" applyAlignment="1">
      <alignment horizontal="center" vertical="center"/>
    </xf>
    <xf numFmtId="164" fontId="7" fillId="0" borderId="8" xfId="0" applyNumberFormat="1" applyFont="1" applyBorder="1" applyAlignment="1">
      <alignment horizontal="center" vertical="center" wrapText="1"/>
    </xf>
    <xf numFmtId="9" fontId="9" fillId="0" borderId="7" xfId="1" applyFont="1" applyFill="1" applyBorder="1" applyAlignment="1">
      <alignment horizontal="center" vertical="center" wrapText="1"/>
    </xf>
    <xf numFmtId="9" fontId="9" fillId="0" borderId="8" xfId="1" applyFont="1" applyFill="1" applyBorder="1" applyAlignment="1">
      <alignment horizontal="center" vertical="center" wrapText="1"/>
    </xf>
    <xf numFmtId="0" fontId="9" fillId="0" borderId="19" xfId="0" applyFont="1" applyBorder="1" applyAlignment="1">
      <alignment horizontal="justify" vertical="center" wrapText="1"/>
    </xf>
    <xf numFmtId="9" fontId="7" fillId="0" borderId="9" xfId="1" applyFont="1" applyFill="1" applyBorder="1" applyAlignment="1">
      <alignment horizontal="center" vertical="center" wrapText="1"/>
    </xf>
    <xf numFmtId="164" fontId="9" fillId="0" borderId="8" xfId="1" applyNumberFormat="1" applyFont="1" applyFill="1" applyBorder="1" applyAlignment="1">
      <alignment horizontal="center" vertical="center" wrapText="1"/>
    </xf>
    <xf numFmtId="164" fontId="9" fillId="0" borderId="8" xfId="0" applyNumberFormat="1" applyFont="1" applyBorder="1" applyAlignment="1">
      <alignment horizontal="center" vertical="center" wrapText="1"/>
    </xf>
    <xf numFmtId="164" fontId="41" fillId="0" borderId="8" xfId="0" applyNumberFormat="1" applyFont="1" applyBorder="1" applyAlignment="1">
      <alignment horizontal="center" vertical="center" wrapText="1"/>
    </xf>
    <xf numFmtId="164" fontId="41" fillId="0" borderId="8" xfId="1" applyNumberFormat="1" applyFont="1" applyFill="1" applyBorder="1" applyAlignment="1">
      <alignment horizontal="center" vertical="center" wrapText="1"/>
    </xf>
    <xf numFmtId="164" fontId="7" fillId="0" borderId="8" xfId="1" applyNumberFormat="1" applyFont="1" applyFill="1" applyBorder="1" applyAlignment="1">
      <alignment horizontal="center" vertical="center" wrapText="1"/>
    </xf>
    <xf numFmtId="0" fontId="9" fillId="0" borderId="13" xfId="0" applyFont="1" applyBorder="1" applyAlignment="1">
      <alignment horizontal="justify" vertical="center" wrapText="1"/>
    </xf>
    <xf numFmtId="0" fontId="9" fillId="0" borderId="40" xfId="0" applyFont="1" applyBorder="1" applyAlignment="1">
      <alignment horizontal="center" vertical="center"/>
    </xf>
    <xf numFmtId="0" fontId="9" fillId="0" borderId="88" xfId="0" applyFont="1" applyBorder="1" applyAlignment="1">
      <alignment horizontal="center" vertical="center"/>
    </xf>
    <xf numFmtId="0" fontId="9" fillId="0" borderId="30" xfId="0" applyFont="1" applyBorder="1" applyAlignment="1">
      <alignment horizontal="center" vertical="center"/>
    </xf>
    <xf numFmtId="0" fontId="9" fillId="0" borderId="99" xfId="0" applyFont="1" applyBorder="1" applyAlignment="1">
      <alignment horizontal="center" vertical="center"/>
    </xf>
    <xf numFmtId="0" fontId="9" fillId="0" borderId="100" xfId="0" applyFont="1" applyBorder="1" applyAlignment="1">
      <alignment horizontal="center" vertical="center"/>
    </xf>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 xfId="0" applyFont="1" applyBorder="1" applyAlignment="1">
      <alignment horizontal="justify" vertical="center" wrapText="1"/>
    </xf>
    <xf numFmtId="15" fontId="9" fillId="0" borderId="13" xfId="0" applyNumberFormat="1" applyFont="1" applyBorder="1" applyAlignment="1">
      <alignment horizontal="center" vertical="center" wrapText="1"/>
    </xf>
    <xf numFmtId="15" fontId="9" fillId="0" borderId="13" xfId="0" applyNumberFormat="1" applyFont="1" applyBorder="1" applyAlignment="1">
      <alignment horizontal="center" vertical="center"/>
    </xf>
    <xf numFmtId="0" fontId="9" fillId="0" borderId="24" xfId="0" applyFont="1" applyBorder="1" applyAlignment="1">
      <alignment horizontal="center" vertical="center" wrapText="1"/>
    </xf>
    <xf numFmtId="0" fontId="11" fillId="0" borderId="8" xfId="0" applyFont="1" applyBorder="1" applyAlignment="1">
      <alignment horizontal="center" vertical="center"/>
    </xf>
    <xf numFmtId="0" fontId="11" fillId="0" borderId="19" xfId="0" applyFont="1" applyBorder="1" applyAlignment="1">
      <alignment horizontal="center" vertical="center"/>
    </xf>
    <xf numFmtId="0" fontId="9" fillId="0" borderId="39" xfId="0" applyFont="1" applyBorder="1" applyAlignment="1">
      <alignment horizontal="left" vertical="center" wrapText="1"/>
    </xf>
    <xf numFmtId="0" fontId="9" fillId="0" borderId="7" xfId="0" applyFont="1" applyBorder="1" applyAlignment="1">
      <alignment horizontal="left" vertical="center" wrapText="1"/>
    </xf>
    <xf numFmtId="0" fontId="9" fillId="0" borderId="35" xfId="0" applyFont="1" applyBorder="1" applyAlignment="1">
      <alignment horizontal="left" vertical="center" wrapText="1"/>
    </xf>
    <xf numFmtId="0" fontId="9" fillId="0" borderId="32"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15"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10" xfId="0" applyFont="1" applyBorder="1" applyAlignment="1">
      <alignment horizontal="left" vertical="center" wrapText="1"/>
    </xf>
    <xf numFmtId="0" fontId="24" fillId="6" borderId="59" xfId="0" applyFont="1" applyFill="1" applyBorder="1" applyAlignment="1">
      <alignment horizontal="center" vertical="center" wrapText="1"/>
    </xf>
    <xf numFmtId="0" fontId="24" fillId="0" borderId="60" xfId="0" applyFont="1" applyBorder="1" applyAlignment="1">
      <alignment horizontal="center" vertical="center" wrapText="1"/>
    </xf>
    <xf numFmtId="0" fontId="0" fillId="0" borderId="59" xfId="0" applyBorder="1"/>
    <xf numFmtId="0" fontId="0" fillId="0" borderId="60" xfId="0" applyBorder="1"/>
    <xf numFmtId="14" fontId="24" fillId="6" borderId="62" xfId="0" applyNumberFormat="1" applyFont="1" applyFill="1" applyBorder="1" applyAlignment="1">
      <alignment horizontal="center" vertical="center" wrapText="1"/>
    </xf>
    <xf numFmtId="14" fontId="24" fillId="0" borderId="72" xfId="0" applyNumberFormat="1" applyFont="1" applyBorder="1" applyAlignment="1">
      <alignment horizontal="center" vertical="center"/>
    </xf>
    <xf numFmtId="0" fontId="0" fillId="0" borderId="62" xfId="0" applyBorder="1"/>
    <xf numFmtId="0" fontId="0" fillId="0" borderId="72" xfId="0" applyBorder="1"/>
    <xf numFmtId="0" fontId="0" fillId="6" borderId="62" xfId="0" applyFill="1" applyBorder="1"/>
    <xf numFmtId="0" fontId="22" fillId="9" borderId="58" xfId="0" applyFont="1" applyFill="1" applyBorder="1" applyAlignment="1">
      <alignment horizontal="center" vertical="center"/>
    </xf>
    <xf numFmtId="0" fontId="0" fillId="9" borderId="59" xfId="0" applyFill="1" applyBorder="1"/>
    <xf numFmtId="0" fontId="22" fillId="9" borderId="59" xfId="0" applyFont="1" applyFill="1" applyBorder="1" applyAlignment="1">
      <alignment horizontal="center" vertical="center"/>
    </xf>
    <xf numFmtId="0" fontId="0" fillId="6" borderId="57" xfId="0" applyFill="1" applyBorder="1"/>
    <xf numFmtId="0" fontId="0" fillId="6" borderId="59" xfId="0" applyFill="1" applyBorder="1"/>
    <xf numFmtId="9" fontId="9" fillId="0" borderId="60" xfId="0" applyNumberFormat="1" applyFont="1" applyBorder="1" applyAlignment="1">
      <alignment horizontal="center" vertical="center" wrapText="1"/>
    </xf>
    <xf numFmtId="0" fontId="24" fillId="8" borderId="60" xfId="0" applyFont="1" applyFill="1" applyBorder="1" applyAlignment="1">
      <alignment horizontal="justify" vertical="center" wrapText="1"/>
    </xf>
    <xf numFmtId="0" fontId="26" fillId="0" borderId="60" xfId="0" applyFont="1" applyBorder="1" applyAlignment="1">
      <alignment horizontal="justify" vertical="top" wrapText="1"/>
    </xf>
    <xf numFmtId="0" fontId="6" fillId="0" borderId="60" xfId="0" applyFont="1" applyBorder="1" applyAlignment="1">
      <alignment horizontal="justify" vertical="top"/>
    </xf>
    <xf numFmtId="0" fontId="6" fillId="0" borderId="60" xfId="0" applyFont="1" applyBorder="1" applyAlignment="1">
      <alignment horizontal="justify" vertical="top" wrapText="1"/>
    </xf>
    <xf numFmtId="0" fontId="24" fillId="6" borderId="60" xfId="0" applyFont="1" applyFill="1" applyBorder="1" applyAlignment="1">
      <alignment horizontal="center" vertical="center" wrapText="1"/>
    </xf>
    <xf numFmtId="9" fontId="24" fillId="6" borderId="59" xfId="0" applyNumberFormat="1" applyFont="1" applyFill="1" applyBorder="1" applyAlignment="1">
      <alignment horizontal="center" vertical="center" wrapText="1"/>
    </xf>
    <xf numFmtId="0" fontId="0" fillId="6" borderId="51" xfId="0" applyFill="1" applyBorder="1"/>
    <xf numFmtId="9" fontId="24" fillId="6" borderId="58" xfId="0" applyNumberFormat="1" applyFont="1" applyFill="1" applyBorder="1" applyAlignment="1">
      <alignment horizontal="center" vertical="center" wrapText="1"/>
    </xf>
    <xf numFmtId="10" fontId="18" fillId="6" borderId="60" xfId="0" applyNumberFormat="1" applyFont="1" applyFill="1" applyBorder="1" applyAlignment="1">
      <alignment horizontal="center" vertical="center"/>
    </xf>
    <xf numFmtId="0" fontId="18" fillId="6" borderId="60" xfId="0" applyFont="1" applyFill="1" applyBorder="1" applyAlignment="1">
      <alignment horizontal="center" vertical="center"/>
    </xf>
    <xf numFmtId="10" fontId="18" fillId="6" borderId="68" xfId="0" applyNumberFormat="1" applyFont="1" applyFill="1" applyBorder="1" applyAlignment="1">
      <alignment horizontal="center" vertical="center"/>
    </xf>
    <xf numFmtId="0" fontId="18" fillId="6" borderId="79" xfId="0" applyFont="1" applyFill="1" applyBorder="1" applyAlignment="1">
      <alignment horizontal="center" vertical="center"/>
    </xf>
    <xf numFmtId="0" fontId="18" fillId="6" borderId="75" xfId="0" applyFont="1" applyFill="1" applyBorder="1" applyAlignment="1">
      <alignment horizontal="center" vertical="center"/>
    </xf>
    <xf numFmtId="0" fontId="0" fillId="6" borderId="60" xfId="0" applyFill="1" applyBorder="1"/>
    <xf numFmtId="9" fontId="24" fillId="6" borderId="60" xfId="0" applyNumberFormat="1" applyFont="1" applyFill="1" applyBorder="1" applyAlignment="1">
      <alignment horizontal="center" vertical="center" wrapText="1"/>
    </xf>
    <xf numFmtId="15" fontId="22" fillId="7" borderId="57" xfId="0" applyNumberFormat="1" applyFont="1" applyFill="1" applyBorder="1" applyAlignment="1">
      <alignment horizontal="center" vertical="center" wrapText="1"/>
    </xf>
    <xf numFmtId="0" fontId="25" fillId="6" borderId="60" xfId="0" applyFont="1" applyFill="1" applyBorder="1" applyAlignment="1">
      <alignment horizontal="center" vertical="center" wrapText="1"/>
    </xf>
    <xf numFmtId="0" fontId="24" fillId="6" borderId="63" xfId="0" applyFont="1" applyFill="1" applyBorder="1" applyAlignment="1">
      <alignment horizontal="center" vertical="center" wrapText="1"/>
    </xf>
    <xf numFmtId="0" fontId="24" fillId="6" borderId="64" xfId="0" applyFont="1" applyFill="1" applyBorder="1" applyAlignment="1">
      <alignment horizontal="center" vertical="center" wrapText="1"/>
    </xf>
    <xf numFmtId="0" fontId="24" fillId="6" borderId="66" xfId="0" applyFont="1" applyFill="1" applyBorder="1" applyAlignment="1">
      <alignment horizontal="center" vertical="center" wrapText="1"/>
    </xf>
    <xf numFmtId="0" fontId="22" fillId="0" borderId="62" xfId="0" applyFont="1" applyBorder="1" applyAlignment="1">
      <alignment horizontal="left" vertical="center" wrapText="1"/>
    </xf>
    <xf numFmtId="0" fontId="22" fillId="7" borderId="63" xfId="0" applyFont="1" applyFill="1" applyBorder="1" applyAlignment="1">
      <alignment horizontal="center" vertical="center" wrapText="1"/>
    </xf>
    <xf numFmtId="0" fontId="22" fillId="7" borderId="64" xfId="0" applyFont="1" applyFill="1" applyBorder="1" applyAlignment="1">
      <alignment horizontal="center" vertical="center" wrapText="1"/>
    </xf>
    <xf numFmtId="0" fontId="22" fillId="7" borderId="56" xfId="0" applyFont="1" applyFill="1" applyBorder="1" applyAlignment="1">
      <alignment horizontal="center" vertical="center" wrapText="1"/>
    </xf>
    <xf numFmtId="0" fontId="22" fillId="0" borderId="58" xfId="0" applyFont="1" applyBorder="1" applyAlignment="1">
      <alignment horizontal="center" vertical="center" wrapText="1"/>
    </xf>
    <xf numFmtId="14" fontId="24" fillId="0" borderId="59" xfId="0" applyNumberFormat="1" applyFont="1" applyBorder="1" applyAlignment="1">
      <alignment horizontal="left" vertical="center" wrapText="1"/>
    </xf>
    <xf numFmtId="0" fontId="0" fillId="0" borderId="0" xfId="0"/>
    <xf numFmtId="0" fontId="0" fillId="0" borderId="48" xfId="0" applyBorder="1"/>
    <xf numFmtId="0" fontId="19" fillId="0" borderId="49" xfId="0" applyFont="1" applyBorder="1" applyAlignment="1">
      <alignment horizontal="center" vertical="center"/>
    </xf>
    <xf numFmtId="0" fontId="21" fillId="0" borderId="51" xfId="0" applyFont="1" applyBorder="1" applyAlignment="1">
      <alignment horizontal="center" vertical="center"/>
    </xf>
    <xf numFmtId="0" fontId="21" fillId="0" borderId="53" xfId="0" applyFont="1" applyBorder="1" applyAlignment="1">
      <alignment horizontal="center" vertical="center"/>
    </xf>
    <xf numFmtId="0" fontId="0" fillId="0" borderId="55" xfId="0" applyBorder="1"/>
    <xf numFmtId="0" fontId="24" fillId="0" borderId="57" xfId="0" applyFont="1" applyBorder="1" applyAlignment="1">
      <alignment horizontal="left" vertical="center" wrapText="1"/>
    </xf>
    <xf numFmtId="0" fontId="24" fillId="0" borderId="59" xfId="0" applyFont="1" applyBorder="1" applyAlignment="1">
      <alignment horizontal="left" vertical="center" wrapText="1"/>
    </xf>
    <xf numFmtId="0" fontId="22" fillId="0" borderId="60" xfId="0" applyFont="1" applyBorder="1" applyAlignment="1">
      <alignment horizontal="center" vertical="center" wrapText="1"/>
    </xf>
    <xf numFmtId="0" fontId="7" fillId="0" borderId="19" xfId="0" applyFont="1" applyBorder="1" applyAlignment="1">
      <alignment horizontal="center" vertical="center" wrapText="1"/>
    </xf>
    <xf numFmtId="14" fontId="7" fillId="0" borderId="13" xfId="0" applyNumberFormat="1" applyFont="1" applyBorder="1" applyAlignment="1">
      <alignment horizontal="center" vertical="center" wrapText="1"/>
    </xf>
    <xf numFmtId="14" fontId="11" fillId="0" borderId="22" xfId="0" applyNumberFormat="1" applyFont="1" applyBorder="1" applyAlignment="1">
      <alignment horizontal="center" vertical="center"/>
    </xf>
    <xf numFmtId="14" fontId="11" fillId="0" borderId="28" xfId="0" applyNumberFormat="1" applyFont="1" applyBorder="1" applyAlignment="1">
      <alignment horizontal="center" vertical="center"/>
    </xf>
    <xf numFmtId="9" fontId="9" fillId="0" borderId="27" xfId="0" applyNumberFormat="1" applyFont="1" applyBorder="1" applyAlignment="1">
      <alignment horizontal="center"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26" xfId="0" applyFont="1" applyBorder="1" applyAlignment="1">
      <alignment horizontal="center" vertical="center"/>
    </xf>
    <xf numFmtId="0" fontId="9" fillId="0" borderId="29" xfId="0" applyFont="1" applyBorder="1" applyAlignment="1">
      <alignment horizontal="center" vertical="center"/>
    </xf>
    <xf numFmtId="9" fontId="9" fillId="0" borderId="34" xfId="0" applyNumberFormat="1" applyFont="1" applyBorder="1" applyAlignment="1">
      <alignment horizontal="center" vertical="center" wrapText="1"/>
    </xf>
    <xf numFmtId="9" fontId="9" fillId="0" borderId="36" xfId="0" applyNumberFormat="1" applyFont="1" applyBorder="1" applyAlignment="1">
      <alignment horizontal="center" vertical="center" wrapText="1"/>
    </xf>
    <xf numFmtId="9" fontId="9" fillId="0" borderId="85" xfId="0" applyNumberFormat="1" applyFont="1" applyBorder="1" applyAlignment="1">
      <alignment horizontal="center" vertical="center" wrapText="1"/>
    </xf>
    <xf numFmtId="9" fontId="9" fillId="0" borderId="35" xfId="0" applyNumberFormat="1" applyFont="1" applyBorder="1" applyAlignment="1">
      <alignment horizontal="center" vertical="center" wrapText="1"/>
    </xf>
    <xf numFmtId="9" fontId="9" fillId="0" borderId="37" xfId="0" applyNumberFormat="1" applyFont="1" applyBorder="1" applyAlignment="1">
      <alignment horizontal="center" vertical="center" wrapText="1"/>
    </xf>
    <xf numFmtId="9" fontId="9" fillId="0" borderId="84" xfId="0" applyNumberFormat="1" applyFont="1" applyBorder="1" applyAlignment="1">
      <alignment horizontal="center" vertical="center" wrapText="1"/>
    </xf>
    <xf numFmtId="9" fontId="9" fillId="0" borderId="23" xfId="0" applyNumberFormat="1" applyFont="1" applyBorder="1" applyAlignment="1">
      <alignment horizontal="center" vertical="center" wrapText="1"/>
    </xf>
    <xf numFmtId="0" fontId="9" fillId="0" borderId="29" xfId="0" applyFont="1" applyBorder="1" applyAlignment="1">
      <alignment horizontal="left" vertical="center" wrapText="1"/>
    </xf>
    <xf numFmtId="9" fontId="9" fillId="0" borderId="8" xfId="0" applyNumberFormat="1" applyFont="1" applyBorder="1" applyAlignment="1">
      <alignment vertical="top" wrapText="1"/>
    </xf>
    <xf numFmtId="0" fontId="7" fillId="3" borderId="82"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9" fillId="0" borderId="84" xfId="0" applyFont="1" applyBorder="1" applyAlignment="1">
      <alignment horizontal="center" vertical="center" wrapText="1"/>
    </xf>
    <xf numFmtId="0" fontId="7" fillId="3" borderId="32" xfId="0" applyFont="1" applyFill="1" applyBorder="1" applyAlignment="1">
      <alignment horizontal="center" vertical="center" wrapText="1"/>
    </xf>
    <xf numFmtId="15" fontId="7" fillId="3" borderId="43" xfId="0" applyNumberFormat="1" applyFont="1" applyFill="1" applyBorder="1" applyAlignment="1">
      <alignment horizontal="center" vertical="center" wrapText="1"/>
    </xf>
    <xf numFmtId="15" fontId="7" fillId="3" borderId="5" xfId="0" applyNumberFormat="1"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9" fillId="0" borderId="24" xfId="0" applyFont="1" applyBorder="1" applyAlignment="1">
      <alignment horizontal="left" vertical="center" wrapText="1"/>
    </xf>
    <xf numFmtId="0" fontId="9" fillId="0" borderId="43" xfId="0" applyFont="1" applyBorder="1" applyAlignment="1">
      <alignment horizontal="left" vertical="center" wrapText="1"/>
    </xf>
    <xf numFmtId="0" fontId="9" fillId="0" borderId="5" xfId="0" applyFont="1" applyBorder="1" applyAlignment="1">
      <alignment horizontal="left" vertical="center" wrapText="1"/>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15" xfId="0" applyFont="1" applyBorder="1" applyAlignment="1">
      <alignment horizontal="left" vertical="center"/>
    </xf>
    <xf numFmtId="0" fontId="6" fillId="0" borderId="26" xfId="0" applyFont="1" applyBorder="1" applyAlignment="1">
      <alignment horizontal="center" vertical="center" wrapText="1"/>
    </xf>
    <xf numFmtId="0" fontId="6" fillId="0" borderId="32"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27"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5" xfId="0" applyFont="1" applyBorder="1" applyAlignment="1">
      <alignment horizontal="center" vertical="center" wrapText="1"/>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99" xfId="0" applyFont="1" applyBorder="1" applyAlignment="1">
      <alignment horizontal="center" vertical="center"/>
    </xf>
    <xf numFmtId="0" fontId="6" fillId="0" borderId="31" xfId="0" applyFont="1" applyBorder="1" applyAlignment="1">
      <alignment horizontal="center" vertical="center"/>
    </xf>
    <xf numFmtId="0" fontId="7" fillId="0" borderId="30" xfId="0" applyFont="1" applyBorder="1" applyAlignment="1">
      <alignment horizontal="center" vertical="center" wrapText="1"/>
    </xf>
    <xf numFmtId="0" fontId="7" fillId="0" borderId="100" xfId="0" applyFont="1" applyBorder="1" applyAlignment="1">
      <alignment horizontal="center" vertical="center" wrapText="1"/>
    </xf>
    <xf numFmtId="14" fontId="7" fillId="0" borderId="21" xfId="0" applyNumberFormat="1" applyFont="1" applyBorder="1" applyAlignment="1">
      <alignment horizontal="center" vertical="center" wrapText="1"/>
    </xf>
    <xf numFmtId="14" fontId="7" fillId="0" borderId="22" xfId="0" applyNumberFormat="1" applyFont="1" applyBorder="1" applyAlignment="1">
      <alignment horizontal="center" vertical="center" wrapText="1"/>
    </xf>
    <xf numFmtId="14" fontId="7" fillId="0" borderId="15" xfId="0" applyNumberFormat="1" applyFont="1" applyBorder="1" applyAlignment="1">
      <alignment horizontal="center" vertical="center" wrapText="1"/>
    </xf>
    <xf numFmtId="0" fontId="7" fillId="0" borderId="2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3" xfId="0" applyFont="1" applyBorder="1" applyAlignment="1">
      <alignment horizontal="center" vertical="center" wrapText="1"/>
    </xf>
    <xf numFmtId="0" fontId="30" fillId="0" borderId="3" xfId="0" applyFont="1" applyBorder="1" applyAlignment="1">
      <alignment horizontal="left" vertical="center" wrapText="1"/>
    </xf>
    <xf numFmtId="0" fontId="7" fillId="0" borderId="23" xfId="0" applyFont="1" applyFill="1" applyBorder="1" applyAlignment="1">
      <alignment horizontal="center" vertical="center" wrapText="1"/>
    </xf>
    <xf numFmtId="0" fontId="7" fillId="0" borderId="27" xfId="0" applyFont="1" applyFill="1" applyBorder="1" applyAlignment="1">
      <alignment horizontal="center" vertical="center" wrapText="1"/>
    </xf>
    <xf numFmtId="15" fontId="7" fillId="2" borderId="13" xfId="0" applyNumberFormat="1" applyFont="1" applyFill="1" applyBorder="1" applyAlignment="1">
      <alignment horizontal="center" vertical="center" wrapText="1"/>
    </xf>
    <xf numFmtId="15" fontId="6" fillId="0" borderId="13" xfId="0" applyNumberFormat="1" applyFont="1" applyBorder="1" applyAlignment="1">
      <alignment horizontal="center" vertical="center"/>
    </xf>
    <xf numFmtId="0" fontId="9" fillId="2" borderId="9" xfId="0" applyFont="1" applyFill="1" applyBorder="1" applyAlignment="1">
      <alignment horizontal="center" vertical="center" wrapText="1"/>
    </xf>
    <xf numFmtId="14" fontId="9" fillId="2" borderId="13" xfId="0" applyNumberFormat="1" applyFont="1" applyFill="1" applyBorder="1" applyAlignment="1">
      <alignment horizontal="center" vertical="center" wrapText="1"/>
    </xf>
    <xf numFmtId="0" fontId="9" fillId="2" borderId="14" xfId="0" applyFont="1" applyFill="1" applyBorder="1" applyAlignment="1">
      <alignment horizontal="center" vertical="center" wrapText="1"/>
    </xf>
    <xf numFmtId="14" fontId="9" fillId="0" borderId="13" xfId="0" applyNumberFormat="1" applyFont="1" applyBorder="1" applyAlignment="1">
      <alignment horizontal="center" vertical="center"/>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15" xfId="0" applyFont="1" applyBorder="1" applyAlignment="1">
      <alignment horizontal="left" vertical="center" wrapText="1"/>
    </xf>
    <xf numFmtId="14" fontId="7" fillId="0" borderId="19" xfId="0" applyNumberFormat="1" applyFont="1" applyBorder="1" applyAlignment="1">
      <alignment horizontal="left" vertical="center" wrapText="1"/>
    </xf>
    <xf numFmtId="0" fontId="27" fillId="0" borderId="0" xfId="0" applyFont="1" applyAlignment="1">
      <alignment horizontal="center" vertical="center"/>
    </xf>
    <xf numFmtId="0" fontId="27" fillId="0" borderId="1" xfId="0" applyFont="1" applyBorder="1" applyAlignment="1">
      <alignment horizontal="center" vertical="center"/>
    </xf>
    <xf numFmtId="0" fontId="27" fillId="0" borderId="6" xfId="0" applyFont="1" applyBorder="1" applyAlignment="1">
      <alignment horizontal="center" vertical="center"/>
    </xf>
    <xf numFmtId="0" fontId="27" fillId="0" borderId="11" xfId="0" applyFont="1" applyBorder="1" applyAlignment="1">
      <alignment horizontal="center" vertical="center"/>
    </xf>
    <xf numFmtId="0" fontId="7" fillId="0" borderId="19" xfId="0" applyFont="1" applyBorder="1" applyAlignment="1">
      <alignment vertical="center" wrapText="1"/>
    </xf>
    <xf numFmtId="0" fontId="7" fillId="0" borderId="20" xfId="0" applyFont="1" applyBorder="1" applyAlignment="1">
      <alignment vertical="center" wrapText="1"/>
    </xf>
    <xf numFmtId="0" fontId="7" fillId="0" borderId="10" xfId="0" applyFont="1" applyBorder="1" applyAlignment="1">
      <alignment vertical="center" wrapText="1"/>
    </xf>
    <xf numFmtId="14" fontId="6" fillId="0" borderId="21" xfId="0" applyNumberFormat="1" applyFont="1" applyBorder="1" applyAlignment="1">
      <alignment horizontal="center" vertical="center"/>
    </xf>
    <xf numFmtId="0" fontId="11" fillId="4" borderId="88" xfId="0" applyFont="1" applyFill="1" applyBorder="1" applyAlignment="1">
      <alignment horizontal="center" vertical="center"/>
    </xf>
    <xf numFmtId="0" fontId="11" fillId="4" borderId="30" xfId="0" applyFont="1" applyFill="1" applyBorder="1" applyAlignment="1">
      <alignment horizontal="center" vertical="center"/>
    </xf>
    <xf numFmtId="0" fontId="7" fillId="3" borderId="8" xfId="0" applyFont="1" applyFill="1" applyBorder="1" applyAlignment="1">
      <alignment horizontal="center" vertical="center" wrapText="1"/>
    </xf>
    <xf numFmtId="15" fontId="7" fillId="3" borderId="8" xfId="0" applyNumberFormat="1" applyFont="1" applyFill="1" applyBorder="1" applyAlignment="1">
      <alignment horizontal="center" vertical="center" wrapText="1"/>
    </xf>
    <xf numFmtId="0" fontId="7" fillId="3" borderId="86" xfId="0" applyFont="1" applyFill="1" applyBorder="1" applyAlignment="1">
      <alignment horizontal="center" vertical="center" wrapText="1"/>
    </xf>
    <xf numFmtId="0" fontId="7" fillId="3" borderId="87"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13" xfId="0" applyFont="1" applyFill="1" applyBorder="1" applyAlignment="1">
      <alignment horizontal="center" vertical="center" wrapText="1"/>
    </xf>
    <xf numFmtId="14" fontId="5" fillId="0" borderId="19" xfId="0" applyNumberFormat="1" applyFont="1" applyBorder="1" applyAlignment="1">
      <alignment horizontal="left" vertical="center" wrapText="1"/>
    </xf>
    <xf numFmtId="0" fontId="5" fillId="0" borderId="20" xfId="0" applyFont="1" applyBorder="1" applyAlignment="1">
      <alignment horizontal="left" vertical="center" wrapText="1"/>
    </xf>
    <xf numFmtId="0" fontId="5" fillId="0" borderId="10" xfId="0" applyFont="1" applyBorder="1" applyAlignment="1">
      <alignment horizontal="left" vertical="center" wrapText="1"/>
    </xf>
    <xf numFmtId="0" fontId="50" fillId="0" borderId="3" xfId="0" applyFont="1" applyBorder="1" applyAlignment="1">
      <alignment horizontal="left" vertical="center" wrapText="1"/>
    </xf>
    <xf numFmtId="0" fontId="50" fillId="0" borderId="4" xfId="0" applyFont="1" applyBorder="1" applyAlignment="1">
      <alignment horizontal="left" vertical="center" wrapText="1"/>
    </xf>
    <xf numFmtId="0" fontId="50" fillId="0" borderId="8" xfId="0" applyFont="1" applyBorder="1" applyAlignment="1">
      <alignment horizontal="left" vertical="center" wrapText="1"/>
    </xf>
    <xf numFmtId="0" fontId="50" fillId="0" borderId="9" xfId="0" applyFont="1" applyBorder="1" applyAlignment="1">
      <alignment horizontal="left" vertical="center" wrapText="1"/>
    </xf>
    <xf numFmtId="0" fontId="9" fillId="2" borderId="20" xfId="0" applyFont="1" applyFill="1" applyBorder="1" applyAlignment="1">
      <alignment horizontal="center" vertical="center" wrapText="1"/>
    </xf>
    <xf numFmtId="0" fontId="6" fillId="0" borderId="10" xfId="0" applyFont="1" applyBorder="1" applyAlignment="1">
      <alignment horizontal="center" vertical="center"/>
    </xf>
    <xf numFmtId="0" fontId="9" fillId="2" borderId="22" xfId="0" applyFont="1" applyFill="1" applyBorder="1" applyAlignment="1">
      <alignment horizontal="center" vertical="center" wrapText="1"/>
    </xf>
    <xf numFmtId="0" fontId="6" fillId="0" borderId="15" xfId="0" applyFont="1" applyBorder="1" applyAlignment="1">
      <alignment horizontal="center" vertical="center"/>
    </xf>
    <xf numFmtId="0" fontId="9" fillId="2" borderId="24"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0" borderId="35"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9" xfId="0" applyFont="1" applyBorder="1" applyAlignment="1">
      <alignment horizontal="center" vertical="center" wrapText="1"/>
    </xf>
    <xf numFmtId="14" fontId="9" fillId="0" borderId="20" xfId="0" applyNumberFormat="1" applyFont="1" applyBorder="1" applyAlignment="1">
      <alignment horizontal="left" vertical="center" wrapText="1"/>
    </xf>
    <xf numFmtId="14" fontId="9" fillId="0" borderId="10" xfId="0" applyNumberFormat="1" applyFont="1" applyBorder="1" applyAlignment="1">
      <alignment horizontal="left" vertical="center" wrapText="1"/>
    </xf>
    <xf numFmtId="0" fontId="0" fillId="0" borderId="17" xfId="0" applyBorder="1" applyAlignment="1">
      <alignment horizontal="center" vertical="center"/>
    </xf>
    <xf numFmtId="0" fontId="2" fillId="0" borderId="45" xfId="0" applyFont="1" applyBorder="1" applyAlignment="1">
      <alignment horizontal="center" vertical="center"/>
    </xf>
    <xf numFmtId="0" fontId="2" fillId="0" borderId="43" xfId="0" applyFont="1" applyBorder="1" applyAlignment="1">
      <alignment horizontal="center" vertical="center"/>
    </xf>
    <xf numFmtId="0" fontId="2" fillId="0" borderId="5" xfId="0" applyFont="1" applyBorder="1" applyAlignment="1">
      <alignment horizontal="center" vertical="center"/>
    </xf>
    <xf numFmtId="0" fontId="4" fillId="0" borderId="89" xfId="0" applyFont="1" applyBorder="1" applyAlignment="1">
      <alignment horizontal="center" vertical="center"/>
    </xf>
    <xf numFmtId="0" fontId="4" fillId="0" borderId="20" xfId="0" applyFont="1" applyBorder="1" applyAlignment="1">
      <alignment horizontal="center" vertical="center"/>
    </xf>
    <xf numFmtId="0" fontId="4" fillId="0" borderId="10" xfId="0" applyFont="1" applyBorder="1" applyAlignment="1">
      <alignment horizontal="center" vertical="center"/>
    </xf>
    <xf numFmtId="0" fontId="5" fillId="0" borderId="90" xfId="0"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17" xfId="0" applyFont="1" applyBorder="1" applyAlignment="1">
      <alignment horizontal="center" vertical="center"/>
    </xf>
    <xf numFmtId="0" fontId="5" fillId="0" borderId="94" xfId="0" applyFont="1" applyBorder="1" applyAlignment="1">
      <alignment horizontal="center" vertical="center"/>
    </xf>
    <xf numFmtId="0" fontId="7" fillId="0" borderId="33" xfId="0" applyFont="1" applyBorder="1" applyAlignment="1">
      <alignment horizontal="center" vertical="center" wrapText="1"/>
    </xf>
    <xf numFmtId="0" fontId="9" fillId="0" borderId="23" xfId="0" applyFont="1" applyBorder="1" applyAlignment="1">
      <alignment horizontal="left" vertical="center" wrapText="1"/>
    </xf>
    <xf numFmtId="9" fontId="9" fillId="0" borderId="82" xfId="0" applyNumberFormat="1" applyFont="1" applyBorder="1" applyAlignment="1">
      <alignment horizontal="center" vertical="center" wrapText="1"/>
    </xf>
    <xf numFmtId="0" fontId="9" fillId="0" borderId="36" xfId="0" applyFont="1" applyBorder="1" applyAlignment="1">
      <alignment horizontal="center" vertical="center" wrapText="1"/>
    </xf>
    <xf numFmtId="0" fontId="9" fillId="0" borderId="85" xfId="0" applyFont="1" applyBorder="1" applyAlignment="1">
      <alignment horizontal="center" vertical="center" wrapText="1"/>
    </xf>
    <xf numFmtId="10" fontId="9" fillId="0" borderId="82" xfId="1" applyNumberFormat="1" applyFont="1" applyFill="1" applyBorder="1" applyAlignment="1">
      <alignment horizontal="center" vertical="center" wrapText="1"/>
    </xf>
    <xf numFmtId="10" fontId="10" fillId="0" borderId="85" xfId="1" applyNumberFormat="1" applyFont="1" applyBorder="1" applyAlignment="1">
      <alignment horizontal="center" vertical="center" wrapText="1"/>
    </xf>
    <xf numFmtId="10" fontId="9" fillId="0" borderId="23" xfId="1" applyNumberFormat="1" applyFont="1" applyFill="1" applyBorder="1" applyAlignment="1">
      <alignment horizontal="center" vertical="center" wrapText="1"/>
    </xf>
    <xf numFmtId="10" fontId="10" fillId="0" borderId="27" xfId="1" applyNumberFormat="1" applyFont="1" applyBorder="1" applyAlignment="1">
      <alignment horizontal="center" vertical="center" wrapText="1"/>
    </xf>
    <xf numFmtId="0" fontId="6" fillId="0" borderId="23" xfId="0" applyFont="1" applyBorder="1" applyAlignment="1">
      <alignment horizontal="center" vertical="center" wrapText="1"/>
    </xf>
    <xf numFmtId="0" fontId="6" fillId="0" borderId="27"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24" xfId="0" applyFont="1" applyBorder="1" applyAlignment="1">
      <alignment horizontal="left" vertical="center" wrapText="1"/>
    </xf>
    <xf numFmtId="0" fontId="7" fillId="0" borderId="43" xfId="0" applyFont="1" applyBorder="1" applyAlignment="1">
      <alignment horizontal="left" vertical="center" wrapText="1"/>
    </xf>
    <xf numFmtId="0" fontId="7" fillId="0" borderId="5" xfId="0" applyFont="1" applyBorder="1" applyAlignment="1">
      <alignment horizontal="left" vertical="center" wrapText="1"/>
    </xf>
    <xf numFmtId="0" fontId="7" fillId="3" borderId="1" xfId="0" applyFont="1" applyFill="1" applyBorder="1" applyAlignment="1">
      <alignment vertical="center" wrapText="1"/>
    </xf>
    <xf numFmtId="0" fontId="7" fillId="3" borderId="6" xfId="0" applyFont="1" applyFill="1" applyBorder="1" applyAlignment="1">
      <alignment vertical="center" wrapText="1"/>
    </xf>
    <xf numFmtId="9" fontId="9" fillId="0" borderId="23" xfId="1" applyFont="1" applyBorder="1" applyAlignment="1">
      <alignment horizontal="center" vertical="center" wrapText="1"/>
    </xf>
    <xf numFmtId="9" fontId="9" fillId="0" borderId="82" xfId="1" applyFont="1" applyBorder="1" applyAlignment="1">
      <alignment horizontal="center" vertical="center" wrapText="1"/>
    </xf>
    <xf numFmtId="0" fontId="7" fillId="3" borderId="87" xfId="0" applyFont="1" applyFill="1" applyBorder="1" applyAlignment="1">
      <alignment vertical="center" wrapText="1"/>
    </xf>
    <xf numFmtId="9" fontId="9" fillId="0" borderId="2" xfId="1" applyFont="1" applyBorder="1" applyAlignment="1">
      <alignment horizontal="center" vertical="center" wrapText="1"/>
    </xf>
    <xf numFmtId="9" fontId="9" fillId="0" borderId="3" xfId="1" applyFont="1" applyBorder="1" applyAlignment="1">
      <alignment horizontal="center" vertical="center" wrapText="1"/>
    </xf>
    <xf numFmtId="9" fontId="9" fillId="0" borderId="3" xfId="0" applyNumberFormat="1" applyFont="1" applyBorder="1" applyAlignment="1">
      <alignment horizontal="justify" vertical="center"/>
    </xf>
    <xf numFmtId="0" fontId="6" fillId="0" borderId="3" xfId="0" applyFont="1" applyBorder="1" applyAlignment="1">
      <alignment vertical="center" wrapText="1"/>
    </xf>
    <xf numFmtId="9" fontId="9" fillId="0" borderId="9" xfId="1" applyFont="1" applyBorder="1" applyAlignment="1">
      <alignment horizontal="center" vertical="center" wrapText="1"/>
    </xf>
    <xf numFmtId="10" fontId="9" fillId="0" borderId="8" xfId="0" applyNumberFormat="1" applyFont="1" applyBorder="1" applyAlignment="1">
      <alignment horizontal="center" vertical="center" wrapText="1"/>
    </xf>
    <xf numFmtId="9" fontId="9" fillId="0" borderId="27" xfId="1" applyFont="1" applyBorder="1" applyAlignment="1">
      <alignment horizontal="center" vertical="center" wrapText="1"/>
    </xf>
    <xf numFmtId="9" fontId="9" fillId="0" borderId="85" xfId="1" applyFont="1" applyBorder="1" applyAlignment="1">
      <alignment horizontal="center" vertical="center" wrapText="1"/>
    </xf>
    <xf numFmtId="9" fontId="9" fillId="0" borderId="84" xfId="1" applyFont="1" applyBorder="1" applyAlignment="1">
      <alignment horizontal="center" vertical="center" wrapText="1"/>
    </xf>
    <xf numFmtId="0" fontId="9" fillId="0" borderId="27" xfId="0" applyFont="1" applyBorder="1" applyAlignment="1">
      <alignment horizontal="justify" vertical="center" wrapText="1"/>
    </xf>
    <xf numFmtId="0" fontId="7" fillId="2" borderId="4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1" fillId="0" borderId="20" xfId="0" applyFont="1" applyBorder="1" applyAlignment="1">
      <alignment horizontal="center" vertical="center"/>
    </xf>
    <xf numFmtId="0" fontId="11" fillId="0" borderId="33" xfId="0" applyFont="1" applyBorder="1" applyAlignment="1">
      <alignment horizontal="center" vertical="center"/>
    </xf>
    <xf numFmtId="14" fontId="7" fillId="2" borderId="21" xfId="0" applyNumberFormat="1" applyFont="1" applyFill="1" applyBorder="1" applyAlignment="1">
      <alignment horizontal="center" vertical="center" wrapText="1"/>
    </xf>
    <xf numFmtId="0" fontId="7" fillId="2" borderId="22" xfId="0" applyFont="1" applyFill="1" applyBorder="1" applyAlignment="1">
      <alignment horizontal="center" vertical="center" wrapText="1"/>
    </xf>
    <xf numFmtId="14" fontId="7" fillId="2" borderId="21" xfId="0" applyNumberFormat="1" applyFont="1" applyFill="1" applyBorder="1" applyAlignment="1">
      <alignment horizontal="center" vertical="center" wrapText="1"/>
    </xf>
  </cellXfs>
  <cellStyles count="5">
    <cellStyle name="Moneda [0]" xfId="2" builtinId="7"/>
    <cellStyle name="Normal" xfId="0" builtinId="0"/>
    <cellStyle name="Normal 3" xfId="4" xr:uid="{E5FB6CF8-B03B-45C5-9B51-1B9AA796B171}"/>
    <cellStyle name="Normal 4" xfId="3" xr:uid="{EB656AFE-EF83-4C72-998D-832ECFB3EB4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104775</xdr:rowOff>
    </xdr:from>
    <xdr:to>
      <xdr:col>0</xdr:col>
      <xdr:colOff>1524000</xdr:colOff>
      <xdr:row>4</xdr:row>
      <xdr:rowOff>76200</xdr:rowOff>
    </xdr:to>
    <xdr:pic>
      <xdr:nvPicPr>
        <xdr:cNvPr id="2" name="Picture 47">
          <a:extLst>
            <a:ext uri="{FF2B5EF4-FFF2-40B4-BE49-F238E27FC236}">
              <a16:creationId xmlns:a16="http://schemas.microsoft.com/office/drawing/2014/main" id="{5C02828D-7FC0-4B0D-B8D5-F2ECE8D9D2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90550"/>
          <a:ext cx="12763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247650</xdr:colOff>
      <xdr:row>1</xdr:row>
      <xdr:rowOff>95250</xdr:rowOff>
    </xdr:from>
    <xdr:to>
      <xdr:col>0</xdr:col>
      <xdr:colOff>1524000</xdr:colOff>
      <xdr:row>4</xdr:row>
      <xdr:rowOff>76200</xdr:rowOff>
    </xdr:to>
    <xdr:pic>
      <xdr:nvPicPr>
        <xdr:cNvPr id="2" name="Picture 47">
          <a:extLst>
            <a:ext uri="{FF2B5EF4-FFF2-40B4-BE49-F238E27FC236}">
              <a16:creationId xmlns:a16="http://schemas.microsoft.com/office/drawing/2014/main" id="{5D630718-BEE5-41A5-B8B2-947EAF9634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81025"/>
          <a:ext cx="12763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533977</xdr:colOff>
      <xdr:row>1</xdr:row>
      <xdr:rowOff>95250</xdr:rowOff>
    </xdr:from>
    <xdr:to>
      <xdr:col>0</xdr:col>
      <xdr:colOff>1284433</xdr:colOff>
      <xdr:row>4</xdr:row>
      <xdr:rowOff>76200</xdr:rowOff>
    </xdr:to>
    <xdr:pic>
      <xdr:nvPicPr>
        <xdr:cNvPr id="2" name="Picture 47">
          <a:extLst>
            <a:ext uri="{FF2B5EF4-FFF2-40B4-BE49-F238E27FC236}">
              <a16:creationId xmlns:a16="http://schemas.microsoft.com/office/drawing/2014/main" id="{40971BC4-B36F-4FC4-BC83-147F241276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977" y="266700"/>
          <a:ext cx="750456"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995794</xdr:colOff>
      <xdr:row>27</xdr:row>
      <xdr:rowOff>63554</xdr:rowOff>
    </xdr:from>
    <xdr:to>
      <xdr:col>2</xdr:col>
      <xdr:colOff>270163</xdr:colOff>
      <xdr:row>30</xdr:row>
      <xdr:rowOff>98795</xdr:rowOff>
    </xdr:to>
    <xdr:pic>
      <xdr:nvPicPr>
        <xdr:cNvPr id="3" name="Imagen 2">
          <a:extLst>
            <a:ext uri="{FF2B5EF4-FFF2-40B4-BE49-F238E27FC236}">
              <a16:creationId xmlns:a16="http://schemas.microsoft.com/office/drawing/2014/main" id="{A5661628-C6CB-422D-810B-60E1491F76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57919" y="25009529"/>
          <a:ext cx="798369" cy="61626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247650</xdr:colOff>
      <xdr:row>1</xdr:row>
      <xdr:rowOff>95250</xdr:rowOff>
    </xdr:from>
    <xdr:to>
      <xdr:col>0</xdr:col>
      <xdr:colOff>1524000</xdr:colOff>
      <xdr:row>4</xdr:row>
      <xdr:rowOff>76200</xdr:rowOff>
    </xdr:to>
    <xdr:pic>
      <xdr:nvPicPr>
        <xdr:cNvPr id="2" name="Picture 47">
          <a:extLst>
            <a:ext uri="{FF2B5EF4-FFF2-40B4-BE49-F238E27FC236}">
              <a16:creationId xmlns:a16="http://schemas.microsoft.com/office/drawing/2014/main" id="{DFB69673-0264-4A83-AF96-C0B88472EE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66700"/>
          <a:ext cx="4381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247650</xdr:colOff>
      <xdr:row>1</xdr:row>
      <xdr:rowOff>95250</xdr:rowOff>
    </xdr:from>
    <xdr:to>
      <xdr:col>0</xdr:col>
      <xdr:colOff>1524000</xdr:colOff>
      <xdr:row>4</xdr:row>
      <xdr:rowOff>76200</xdr:rowOff>
    </xdr:to>
    <xdr:pic>
      <xdr:nvPicPr>
        <xdr:cNvPr id="2" name="Picture 47">
          <a:extLst>
            <a:ext uri="{FF2B5EF4-FFF2-40B4-BE49-F238E27FC236}">
              <a16:creationId xmlns:a16="http://schemas.microsoft.com/office/drawing/2014/main" id="{014AD6BD-27A2-401A-A5E3-0E7B6F3A6F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81025"/>
          <a:ext cx="12763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247650</xdr:colOff>
      <xdr:row>1</xdr:row>
      <xdr:rowOff>95250</xdr:rowOff>
    </xdr:from>
    <xdr:to>
      <xdr:col>0</xdr:col>
      <xdr:colOff>1524000</xdr:colOff>
      <xdr:row>4</xdr:row>
      <xdr:rowOff>76200</xdr:rowOff>
    </xdr:to>
    <xdr:pic>
      <xdr:nvPicPr>
        <xdr:cNvPr id="2" name="Picture 47">
          <a:extLst>
            <a:ext uri="{FF2B5EF4-FFF2-40B4-BE49-F238E27FC236}">
              <a16:creationId xmlns:a16="http://schemas.microsoft.com/office/drawing/2014/main" id="{A1701875-4074-4DB3-B0CE-532365847F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95275"/>
          <a:ext cx="12763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247650</xdr:colOff>
      <xdr:row>1</xdr:row>
      <xdr:rowOff>95250</xdr:rowOff>
    </xdr:from>
    <xdr:to>
      <xdr:col>0</xdr:col>
      <xdr:colOff>1524000</xdr:colOff>
      <xdr:row>4</xdr:row>
      <xdr:rowOff>76200</xdr:rowOff>
    </xdr:to>
    <xdr:pic>
      <xdr:nvPicPr>
        <xdr:cNvPr id="2" name="Picture 47">
          <a:extLst>
            <a:ext uri="{FF2B5EF4-FFF2-40B4-BE49-F238E27FC236}">
              <a16:creationId xmlns:a16="http://schemas.microsoft.com/office/drawing/2014/main" id="{25C56901-FF8A-43F0-9B2C-FA77C26E72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81025"/>
          <a:ext cx="12763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247650</xdr:colOff>
      <xdr:row>1</xdr:row>
      <xdr:rowOff>95250</xdr:rowOff>
    </xdr:from>
    <xdr:to>
      <xdr:col>0</xdr:col>
      <xdr:colOff>1524000</xdr:colOff>
      <xdr:row>4</xdr:row>
      <xdr:rowOff>76200</xdr:rowOff>
    </xdr:to>
    <xdr:pic>
      <xdr:nvPicPr>
        <xdr:cNvPr id="2" name="Picture 47">
          <a:extLst>
            <a:ext uri="{FF2B5EF4-FFF2-40B4-BE49-F238E27FC236}">
              <a16:creationId xmlns:a16="http://schemas.microsoft.com/office/drawing/2014/main" id="{2757C96D-36DF-4556-A0B1-632F6FCD2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81025"/>
          <a:ext cx="12763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247650</xdr:colOff>
      <xdr:row>1</xdr:row>
      <xdr:rowOff>95250</xdr:rowOff>
    </xdr:from>
    <xdr:to>
      <xdr:col>0</xdr:col>
      <xdr:colOff>1524000</xdr:colOff>
      <xdr:row>4</xdr:row>
      <xdr:rowOff>76200</xdr:rowOff>
    </xdr:to>
    <xdr:pic>
      <xdr:nvPicPr>
        <xdr:cNvPr id="3" name="Picture 47">
          <a:extLst>
            <a:ext uri="{FF2B5EF4-FFF2-40B4-BE49-F238E27FC236}">
              <a16:creationId xmlns:a16="http://schemas.microsoft.com/office/drawing/2014/main" id="{FFED9B0A-0E1B-4F63-8CB6-EE1CCA4F1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81025"/>
          <a:ext cx="12763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371475</xdr:colOff>
      <xdr:row>1</xdr:row>
      <xdr:rowOff>95250</xdr:rowOff>
    </xdr:from>
    <xdr:to>
      <xdr:col>0</xdr:col>
      <xdr:colOff>1466850</xdr:colOff>
      <xdr:row>4</xdr:row>
      <xdr:rowOff>76200</xdr:rowOff>
    </xdr:to>
    <xdr:pic>
      <xdr:nvPicPr>
        <xdr:cNvPr id="2" name="Picture 47">
          <a:extLst>
            <a:ext uri="{FF2B5EF4-FFF2-40B4-BE49-F238E27FC236}">
              <a16:creationId xmlns:a16="http://schemas.microsoft.com/office/drawing/2014/main" id="{A05B2EE2-14E1-4631-BC99-6F5319B0C9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581025"/>
          <a:ext cx="1095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1</xdr:row>
      <xdr:rowOff>104775</xdr:rowOff>
    </xdr:from>
    <xdr:to>
      <xdr:col>0</xdr:col>
      <xdr:colOff>1524000</xdr:colOff>
      <xdr:row>4</xdr:row>
      <xdr:rowOff>76200</xdr:rowOff>
    </xdr:to>
    <xdr:pic>
      <xdr:nvPicPr>
        <xdr:cNvPr id="2" name="Picture 47">
          <a:extLst>
            <a:ext uri="{FF2B5EF4-FFF2-40B4-BE49-F238E27FC236}">
              <a16:creationId xmlns:a16="http://schemas.microsoft.com/office/drawing/2014/main" id="{F0BA10D3-CF6A-418F-84F0-AFC5D8279D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90550"/>
          <a:ext cx="12763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819150</xdr:colOff>
      <xdr:row>27</xdr:row>
      <xdr:rowOff>76200</xdr:rowOff>
    </xdr:from>
    <xdr:to>
      <xdr:col>10</xdr:col>
      <xdr:colOff>514350</xdr:colOff>
      <xdr:row>28</xdr:row>
      <xdr:rowOff>152400</xdr:rowOff>
    </xdr:to>
    <xdr:pic>
      <xdr:nvPicPr>
        <xdr:cNvPr id="3" name="Imagen 2">
          <a:extLst>
            <a:ext uri="{FF2B5EF4-FFF2-40B4-BE49-F238E27FC236}">
              <a16:creationId xmlns:a16="http://schemas.microsoft.com/office/drawing/2014/main" id="{F64172A4-CEAB-4703-B64E-99702B0A9D9F}"/>
            </a:ext>
          </a:extLst>
        </xdr:cNvPr>
        <xdr:cNvPicPr>
          <a:picLocks noChangeAspect="1"/>
        </xdr:cNvPicPr>
      </xdr:nvPicPr>
      <xdr:blipFill>
        <a:blip xmlns:r="http://schemas.openxmlformats.org/officeDocument/2006/relationships" r:embed="rId2">
          <a:grayscl/>
          <a:biLevel thresh="50000"/>
          <a:extLst>
            <a:ext uri="{28A0092B-C50C-407E-A947-70E740481C1C}">
              <a14:useLocalDpi xmlns:a14="http://schemas.microsoft.com/office/drawing/2010/main" val="0"/>
            </a:ext>
          </a:extLst>
        </a:blip>
        <a:srcRect/>
        <a:stretch>
          <a:fillRect/>
        </a:stretch>
      </xdr:blipFill>
      <xdr:spPr bwMode="auto">
        <a:xfrm>
          <a:off x="10153650" y="34775775"/>
          <a:ext cx="20383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1009650</xdr:colOff>
      <xdr:row>27</xdr:row>
      <xdr:rowOff>66675</xdr:rowOff>
    </xdr:from>
    <xdr:to>
      <xdr:col>15</xdr:col>
      <xdr:colOff>514350</xdr:colOff>
      <xdr:row>28</xdr:row>
      <xdr:rowOff>133350</xdr:rowOff>
    </xdr:to>
    <xdr:pic>
      <xdr:nvPicPr>
        <xdr:cNvPr id="4" name="Imagen 3">
          <a:extLst>
            <a:ext uri="{FF2B5EF4-FFF2-40B4-BE49-F238E27FC236}">
              <a16:creationId xmlns:a16="http://schemas.microsoft.com/office/drawing/2014/main" id="{6A44507A-A8D3-4A35-9246-39DF2E6F6729}"/>
            </a:ext>
          </a:extLst>
        </xdr:cNvPr>
        <xdr:cNvPicPr>
          <a:picLocks noChangeAspect="1"/>
        </xdr:cNvPicPr>
      </xdr:nvPicPr>
      <xdr:blipFill>
        <a:blip xmlns:r="http://schemas.openxmlformats.org/officeDocument/2006/relationships" r:embed="rId2">
          <a:grayscl/>
          <a:biLevel thresh="50000"/>
          <a:extLst>
            <a:ext uri="{28A0092B-C50C-407E-A947-70E740481C1C}">
              <a14:useLocalDpi xmlns:a14="http://schemas.microsoft.com/office/drawing/2010/main" val="0"/>
            </a:ext>
          </a:extLst>
        </a:blip>
        <a:srcRect/>
        <a:stretch>
          <a:fillRect/>
        </a:stretch>
      </xdr:blipFill>
      <xdr:spPr bwMode="auto">
        <a:xfrm>
          <a:off x="16706850" y="34766250"/>
          <a:ext cx="20383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247650</xdr:colOff>
      <xdr:row>1</xdr:row>
      <xdr:rowOff>104775</xdr:rowOff>
    </xdr:from>
    <xdr:to>
      <xdr:col>0</xdr:col>
      <xdr:colOff>1524000</xdr:colOff>
      <xdr:row>4</xdr:row>
      <xdr:rowOff>76200</xdr:rowOff>
    </xdr:to>
    <xdr:pic>
      <xdr:nvPicPr>
        <xdr:cNvPr id="5" name="Picture 47">
          <a:extLst>
            <a:ext uri="{FF2B5EF4-FFF2-40B4-BE49-F238E27FC236}">
              <a16:creationId xmlns:a16="http://schemas.microsoft.com/office/drawing/2014/main" id="{EEA6D8C7-1277-43E2-98F0-CA10AB21E3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90550"/>
          <a:ext cx="12763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819150</xdr:colOff>
      <xdr:row>27</xdr:row>
      <xdr:rowOff>76200</xdr:rowOff>
    </xdr:from>
    <xdr:to>
      <xdr:col>9</xdr:col>
      <xdr:colOff>123825</xdr:colOff>
      <xdr:row>30</xdr:row>
      <xdr:rowOff>38100</xdr:rowOff>
    </xdr:to>
    <xdr:pic>
      <xdr:nvPicPr>
        <xdr:cNvPr id="6" name="Imagen 2">
          <a:extLst>
            <a:ext uri="{FF2B5EF4-FFF2-40B4-BE49-F238E27FC236}">
              <a16:creationId xmlns:a16="http://schemas.microsoft.com/office/drawing/2014/main" id="{8510548E-0901-41CA-821D-701C7812739A}"/>
            </a:ext>
          </a:extLst>
        </xdr:cNvPr>
        <xdr:cNvPicPr>
          <a:picLocks noChangeAspect="1"/>
        </xdr:cNvPicPr>
      </xdr:nvPicPr>
      <xdr:blipFill>
        <a:blip xmlns:r="http://schemas.openxmlformats.org/officeDocument/2006/relationships" r:embed="rId2">
          <a:grayscl/>
          <a:biLevel thresh="50000"/>
          <a:extLst>
            <a:ext uri="{28A0092B-C50C-407E-A947-70E740481C1C}">
              <a14:useLocalDpi xmlns:a14="http://schemas.microsoft.com/office/drawing/2010/main" val="0"/>
            </a:ext>
          </a:extLst>
        </a:blip>
        <a:srcRect/>
        <a:stretch>
          <a:fillRect/>
        </a:stretch>
      </xdr:blipFill>
      <xdr:spPr bwMode="auto">
        <a:xfrm>
          <a:off x="10153650" y="34775775"/>
          <a:ext cx="20383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1009650</xdr:colOff>
      <xdr:row>27</xdr:row>
      <xdr:rowOff>66675</xdr:rowOff>
    </xdr:from>
    <xdr:to>
      <xdr:col>15</xdr:col>
      <xdr:colOff>152400</xdr:colOff>
      <xdr:row>30</xdr:row>
      <xdr:rowOff>19050</xdr:rowOff>
    </xdr:to>
    <xdr:pic>
      <xdr:nvPicPr>
        <xdr:cNvPr id="7" name="Imagen 3">
          <a:extLst>
            <a:ext uri="{FF2B5EF4-FFF2-40B4-BE49-F238E27FC236}">
              <a16:creationId xmlns:a16="http://schemas.microsoft.com/office/drawing/2014/main" id="{91E91EC2-3715-48AD-94C5-3B075F132F87}"/>
            </a:ext>
          </a:extLst>
        </xdr:cNvPr>
        <xdr:cNvPicPr>
          <a:picLocks noChangeAspect="1"/>
        </xdr:cNvPicPr>
      </xdr:nvPicPr>
      <xdr:blipFill>
        <a:blip xmlns:r="http://schemas.openxmlformats.org/officeDocument/2006/relationships" r:embed="rId2">
          <a:grayscl/>
          <a:biLevel thresh="50000"/>
          <a:extLst>
            <a:ext uri="{28A0092B-C50C-407E-A947-70E740481C1C}">
              <a14:useLocalDpi xmlns:a14="http://schemas.microsoft.com/office/drawing/2010/main" val="0"/>
            </a:ext>
          </a:extLst>
        </a:blip>
        <a:srcRect/>
        <a:stretch>
          <a:fillRect/>
        </a:stretch>
      </xdr:blipFill>
      <xdr:spPr bwMode="auto">
        <a:xfrm>
          <a:off x="16706850" y="34766250"/>
          <a:ext cx="20383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247650</xdr:colOff>
      <xdr:row>1</xdr:row>
      <xdr:rowOff>95250</xdr:rowOff>
    </xdr:from>
    <xdr:to>
      <xdr:col>0</xdr:col>
      <xdr:colOff>1524000</xdr:colOff>
      <xdr:row>4</xdr:row>
      <xdr:rowOff>76200</xdr:rowOff>
    </xdr:to>
    <xdr:pic>
      <xdr:nvPicPr>
        <xdr:cNvPr id="2" name="Picture 47">
          <a:extLst>
            <a:ext uri="{FF2B5EF4-FFF2-40B4-BE49-F238E27FC236}">
              <a16:creationId xmlns:a16="http://schemas.microsoft.com/office/drawing/2014/main" id="{6918BC75-46C3-41F8-A2DC-55B3D626BB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81025"/>
          <a:ext cx="12763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1</xdr:row>
      <xdr:rowOff>104775</xdr:rowOff>
    </xdr:from>
    <xdr:to>
      <xdr:col>0</xdr:col>
      <xdr:colOff>1514475</xdr:colOff>
      <xdr:row>4</xdr:row>
      <xdr:rowOff>76200</xdr:rowOff>
    </xdr:to>
    <xdr:pic>
      <xdr:nvPicPr>
        <xdr:cNvPr id="2" name="Picture 47">
          <a:extLst>
            <a:ext uri="{FF2B5EF4-FFF2-40B4-BE49-F238E27FC236}">
              <a16:creationId xmlns:a16="http://schemas.microsoft.com/office/drawing/2014/main" id="{128690CE-A970-4459-AE35-EC83B4B50B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90550"/>
          <a:ext cx="12668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247650</xdr:colOff>
      <xdr:row>1</xdr:row>
      <xdr:rowOff>104775</xdr:rowOff>
    </xdr:from>
    <xdr:to>
      <xdr:col>0</xdr:col>
      <xdr:colOff>1524000</xdr:colOff>
      <xdr:row>4</xdr:row>
      <xdr:rowOff>76200</xdr:rowOff>
    </xdr:to>
    <xdr:pic>
      <xdr:nvPicPr>
        <xdr:cNvPr id="2" name="Picture 47">
          <a:extLst>
            <a:ext uri="{FF2B5EF4-FFF2-40B4-BE49-F238E27FC236}">
              <a16:creationId xmlns:a16="http://schemas.microsoft.com/office/drawing/2014/main" id="{ED90150D-6473-43FA-AB02-D9068D3C3F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90550"/>
          <a:ext cx="12763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247650</xdr:colOff>
      <xdr:row>1</xdr:row>
      <xdr:rowOff>95250</xdr:rowOff>
    </xdr:from>
    <xdr:to>
      <xdr:col>0</xdr:col>
      <xdr:colOff>1524000</xdr:colOff>
      <xdr:row>4</xdr:row>
      <xdr:rowOff>76200</xdr:rowOff>
    </xdr:to>
    <xdr:pic>
      <xdr:nvPicPr>
        <xdr:cNvPr id="2" name="Picture 47">
          <a:extLst>
            <a:ext uri="{FF2B5EF4-FFF2-40B4-BE49-F238E27FC236}">
              <a16:creationId xmlns:a16="http://schemas.microsoft.com/office/drawing/2014/main" id="{6FB7C12C-FA84-4EFE-86CD-98D494441E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81025"/>
          <a:ext cx="1276350" cy="876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95250</xdr:rowOff>
    </xdr:from>
    <xdr:to>
      <xdr:col>0</xdr:col>
      <xdr:colOff>1000125</xdr:colOff>
      <xdr:row>3</xdr:row>
      <xdr:rowOff>152400</xdr:rowOff>
    </xdr:to>
    <xdr:pic>
      <xdr:nvPicPr>
        <xdr:cNvPr id="2" name="Picture 47">
          <a:extLst>
            <a:ext uri="{FF2B5EF4-FFF2-40B4-BE49-F238E27FC236}">
              <a16:creationId xmlns:a16="http://schemas.microsoft.com/office/drawing/2014/main" id="{E514D549-7DC7-4D2A-AEE3-BDB1F53884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95250"/>
          <a:ext cx="9239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247650</xdr:colOff>
      <xdr:row>1</xdr:row>
      <xdr:rowOff>104775</xdr:rowOff>
    </xdr:from>
    <xdr:to>
      <xdr:col>0</xdr:col>
      <xdr:colOff>1524000</xdr:colOff>
      <xdr:row>4</xdr:row>
      <xdr:rowOff>76200</xdr:rowOff>
    </xdr:to>
    <xdr:pic>
      <xdr:nvPicPr>
        <xdr:cNvPr id="2" name="Picture 47">
          <a:extLst>
            <a:ext uri="{FF2B5EF4-FFF2-40B4-BE49-F238E27FC236}">
              <a16:creationId xmlns:a16="http://schemas.microsoft.com/office/drawing/2014/main" id="{1E04EF3F-41B5-4B13-9EA2-7271A23B1E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90550"/>
          <a:ext cx="12763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247646</xdr:colOff>
      <xdr:row>1</xdr:row>
      <xdr:rowOff>95253</xdr:rowOff>
    </xdr:from>
    <xdr:ext cx="1095378" cy="862014"/>
    <xdr:pic>
      <xdr:nvPicPr>
        <xdr:cNvPr id="2" name="Picture 47">
          <a:extLst>
            <a:ext uri="{FF2B5EF4-FFF2-40B4-BE49-F238E27FC236}">
              <a16:creationId xmlns:a16="http://schemas.microsoft.com/office/drawing/2014/main" id="{42BE77D0-377D-4CAE-9E7D-948B787D1D90}"/>
            </a:ext>
          </a:extLst>
        </xdr:cNvPr>
        <xdr:cNvPicPr>
          <a:picLocks noChangeAspect="1"/>
        </xdr:cNvPicPr>
      </xdr:nvPicPr>
      <xdr:blipFill>
        <a:blip xmlns:r="http://schemas.openxmlformats.org/officeDocument/2006/relationships" r:embed="rId1"/>
        <a:srcRect/>
        <a:stretch>
          <a:fillRect/>
        </a:stretch>
      </xdr:blipFill>
      <xdr:spPr>
        <a:xfrm>
          <a:off x="247646" y="581028"/>
          <a:ext cx="1095378" cy="862014"/>
        </a:xfrm>
        <a:prstGeom prst="rect">
          <a:avLst/>
        </a:prstGeom>
        <a:noFill/>
        <a:ln cap="flat">
          <a:noFill/>
        </a:ln>
      </xdr:spPr>
    </xdr:pic>
    <xdr:clientData/>
  </xdr:oneCellAnchor>
  <xdr:oneCellAnchor>
    <xdr:from>
      <xdr:col>8</xdr:col>
      <xdr:colOff>535116</xdr:colOff>
      <xdr:row>30</xdr:row>
      <xdr:rowOff>21406</xdr:rowOff>
    </xdr:from>
    <xdr:ext cx="1906249" cy="246147"/>
    <xdr:pic>
      <xdr:nvPicPr>
        <xdr:cNvPr id="3" name="Imagen 3">
          <a:extLst>
            <a:ext uri="{FF2B5EF4-FFF2-40B4-BE49-F238E27FC236}">
              <a16:creationId xmlns:a16="http://schemas.microsoft.com/office/drawing/2014/main" id="{69094E58-3BC9-47C8-AC27-ECC2409873BF}"/>
            </a:ext>
          </a:extLst>
        </xdr:cNvPr>
        <xdr:cNvPicPr>
          <a:picLocks noChangeAspect="1"/>
        </xdr:cNvPicPr>
      </xdr:nvPicPr>
      <xdr:blipFill>
        <a:blip xmlns:r="http://schemas.openxmlformats.org/officeDocument/2006/relationships" r:embed="rId2"/>
        <a:srcRect l="5432" t="6061" b="12121"/>
        <a:stretch>
          <a:fillRect/>
        </a:stretch>
      </xdr:blipFill>
      <xdr:spPr>
        <a:xfrm>
          <a:off x="11755566" y="32644531"/>
          <a:ext cx="1906249" cy="246147"/>
        </a:xfrm>
        <a:prstGeom prst="rect">
          <a:avLst/>
        </a:prstGeom>
        <a:noFill/>
        <a:ln cap="flat">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triana/Downloads/Copia%20de%20GESTIO&#769;N%20CONTRACTUAL%20%20propuesta%20DE%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ción POA"/>
      <sheetName val="Instructivo"/>
      <sheetName val="Info. Plan estratégico"/>
    </sheetNames>
    <sheetDataSet>
      <sheetData sheetId="0" refreshError="1">
        <row r="18">
          <cell r="L18">
            <v>1</v>
          </cell>
        </row>
        <row r="19">
          <cell r="L19">
            <v>1</v>
          </cell>
          <cell r="O19">
            <v>0.25</v>
          </cell>
          <cell r="P19">
            <v>0.25</v>
          </cell>
          <cell r="Q19">
            <v>0.25</v>
          </cell>
          <cell r="R19">
            <v>0.25</v>
          </cell>
          <cell r="S19">
            <v>1</v>
          </cell>
        </row>
        <row r="20">
          <cell r="L20">
            <v>1</v>
          </cell>
          <cell r="O20">
            <v>0.25</v>
          </cell>
          <cell r="P20">
            <v>0.25</v>
          </cell>
          <cell r="Q20">
            <v>0.25</v>
          </cell>
          <cell r="R20">
            <v>0.25</v>
          </cell>
          <cell r="S20">
            <v>1</v>
          </cell>
        </row>
        <row r="21">
          <cell r="O21">
            <v>0.25</v>
          </cell>
          <cell r="P21">
            <v>0.25</v>
          </cell>
          <cell r="Q21">
            <v>0.25</v>
          </cell>
          <cell r="R21">
            <v>0.25</v>
          </cell>
          <cell r="S21">
            <v>1</v>
          </cell>
        </row>
        <row r="22">
          <cell r="S22">
            <v>1</v>
          </cell>
        </row>
        <row r="23">
          <cell r="O23">
            <v>0.25</v>
          </cell>
          <cell r="P23">
            <v>0.25</v>
          </cell>
          <cell r="Q23">
            <v>0.25</v>
          </cell>
          <cell r="R23">
            <v>0.25</v>
          </cell>
          <cell r="S23">
            <v>1</v>
          </cell>
        </row>
        <row r="24">
          <cell r="O24">
            <v>0.25</v>
          </cell>
          <cell r="P24">
            <v>0.25</v>
          </cell>
          <cell r="Q24">
            <v>0.25</v>
          </cell>
          <cell r="R24">
            <v>0.25</v>
          </cell>
          <cell r="S24">
            <v>1</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9D706-37D7-40B8-9AE9-F72105A3A9AE}">
  <dimension ref="A1:AB36"/>
  <sheetViews>
    <sheetView workbookViewId="0">
      <selection activeCell="B7" sqref="B7:AB9"/>
    </sheetView>
  </sheetViews>
  <sheetFormatPr baseColWidth="10" defaultRowHeight="15" x14ac:dyDescent="0.25"/>
  <cols>
    <col min="1" max="1" width="26.42578125" style="1" customWidth="1"/>
    <col min="2" max="2" width="21.7109375" style="1" customWidth="1"/>
    <col min="3" max="3" width="19.85546875" style="1" customWidth="1"/>
    <col min="4" max="4" width="19.7109375" style="1" customWidth="1"/>
    <col min="5" max="5" width="5.42578125" style="1" customWidth="1"/>
    <col min="6" max="6" width="42.28515625" style="1" customWidth="1"/>
    <col min="7" max="7" width="19" style="1" customWidth="1"/>
    <col min="8" max="8" width="22.140625" style="1" customWidth="1"/>
    <col min="9" max="9" width="17.28515625" style="1" customWidth="1"/>
    <col min="10" max="10" width="23.7109375" style="1" customWidth="1"/>
    <col min="11" max="11" width="17.28515625" style="1" customWidth="1"/>
    <col min="12" max="12" width="13.5703125" style="1" customWidth="1"/>
    <col min="13" max="13" width="15.42578125" style="1" customWidth="1"/>
    <col min="14" max="14" width="27.5703125" style="1" customWidth="1"/>
    <col min="15" max="15" width="8.28515625" style="1" customWidth="1"/>
    <col min="16" max="16" width="8.5703125" style="1" customWidth="1"/>
    <col min="17" max="17" width="8" style="1" customWidth="1"/>
    <col min="18" max="18" width="8.42578125" style="1" customWidth="1"/>
    <col min="19" max="19" width="20" style="1" customWidth="1"/>
    <col min="20" max="20" width="4.28515625" style="28" customWidth="1"/>
    <col min="21" max="21" width="11" style="1" customWidth="1"/>
    <col min="22" max="22" width="9.140625" style="1" customWidth="1"/>
    <col min="23" max="23" width="8.85546875" style="1" customWidth="1"/>
    <col min="24" max="24" width="8.7109375" style="1" customWidth="1"/>
    <col min="25" max="25" width="14.85546875" style="1" customWidth="1"/>
    <col min="26" max="26" width="65.140625" style="1" customWidth="1"/>
    <col min="27" max="27" width="57.42578125" style="1" customWidth="1"/>
    <col min="28" max="28" width="41.28515625" style="1" customWidth="1"/>
    <col min="29" max="256" width="11.42578125" style="1"/>
    <col min="257" max="257" width="26.42578125" style="1" customWidth="1"/>
    <col min="258" max="258" width="21.7109375" style="1" customWidth="1"/>
    <col min="259" max="259" width="19.85546875" style="1" customWidth="1"/>
    <col min="260" max="260" width="19.7109375" style="1" customWidth="1"/>
    <col min="261" max="261" width="5.42578125" style="1" customWidth="1"/>
    <col min="262" max="262" width="42.28515625" style="1" customWidth="1"/>
    <col min="263" max="263" width="19" style="1" customWidth="1"/>
    <col min="264" max="264" width="22.140625" style="1" customWidth="1"/>
    <col min="265" max="265" width="17.28515625" style="1" customWidth="1"/>
    <col min="266" max="266" width="23.7109375" style="1" customWidth="1"/>
    <col min="267" max="267" width="17.28515625" style="1" customWidth="1"/>
    <col min="268" max="268" width="13.5703125" style="1" customWidth="1"/>
    <col min="269" max="269" width="15.42578125" style="1" customWidth="1"/>
    <col min="270" max="270" width="27.5703125" style="1" customWidth="1"/>
    <col min="271" max="271" width="8.28515625" style="1" customWidth="1"/>
    <col min="272" max="272" width="8.5703125" style="1" customWidth="1"/>
    <col min="273" max="273" width="8" style="1" customWidth="1"/>
    <col min="274" max="274" width="8.42578125" style="1" customWidth="1"/>
    <col min="275" max="275" width="20" style="1" customWidth="1"/>
    <col min="276" max="276" width="4.28515625" style="1" customWidth="1"/>
    <col min="277" max="277" width="11" style="1" customWidth="1"/>
    <col min="278" max="278" width="9.140625" style="1" customWidth="1"/>
    <col min="279" max="279" width="8.85546875" style="1" customWidth="1"/>
    <col min="280" max="280" width="8.7109375" style="1" customWidth="1"/>
    <col min="281" max="281" width="14.85546875" style="1" customWidth="1"/>
    <col min="282" max="282" width="65.140625" style="1" customWidth="1"/>
    <col min="283" max="283" width="57.42578125" style="1" customWidth="1"/>
    <col min="284" max="284" width="41.28515625" style="1" customWidth="1"/>
    <col min="285" max="512" width="11.42578125" style="1"/>
    <col min="513" max="513" width="26.42578125" style="1" customWidth="1"/>
    <col min="514" max="514" width="21.7109375" style="1" customWidth="1"/>
    <col min="515" max="515" width="19.85546875" style="1" customWidth="1"/>
    <col min="516" max="516" width="19.7109375" style="1" customWidth="1"/>
    <col min="517" max="517" width="5.42578125" style="1" customWidth="1"/>
    <col min="518" max="518" width="42.28515625" style="1" customWidth="1"/>
    <col min="519" max="519" width="19" style="1" customWidth="1"/>
    <col min="520" max="520" width="22.140625" style="1" customWidth="1"/>
    <col min="521" max="521" width="17.28515625" style="1" customWidth="1"/>
    <col min="522" max="522" width="23.7109375" style="1" customWidth="1"/>
    <col min="523" max="523" width="17.28515625" style="1" customWidth="1"/>
    <col min="524" max="524" width="13.5703125" style="1" customWidth="1"/>
    <col min="525" max="525" width="15.42578125" style="1" customWidth="1"/>
    <col min="526" max="526" width="27.5703125" style="1" customWidth="1"/>
    <col min="527" max="527" width="8.28515625" style="1" customWidth="1"/>
    <col min="528" max="528" width="8.5703125" style="1" customWidth="1"/>
    <col min="529" max="529" width="8" style="1" customWidth="1"/>
    <col min="530" max="530" width="8.42578125" style="1" customWidth="1"/>
    <col min="531" max="531" width="20" style="1" customWidth="1"/>
    <col min="532" max="532" width="4.28515625" style="1" customWidth="1"/>
    <col min="533" max="533" width="11" style="1" customWidth="1"/>
    <col min="534" max="534" width="9.140625" style="1" customWidth="1"/>
    <col min="535" max="535" width="8.85546875" style="1" customWidth="1"/>
    <col min="536" max="536" width="8.7109375" style="1" customWidth="1"/>
    <col min="537" max="537" width="14.85546875" style="1" customWidth="1"/>
    <col min="538" max="538" width="65.140625" style="1" customWidth="1"/>
    <col min="539" max="539" width="57.42578125" style="1" customWidth="1"/>
    <col min="540" max="540" width="41.28515625" style="1" customWidth="1"/>
    <col min="541" max="768" width="11.42578125" style="1"/>
    <col min="769" max="769" width="26.42578125" style="1" customWidth="1"/>
    <col min="770" max="770" width="21.7109375" style="1" customWidth="1"/>
    <col min="771" max="771" width="19.85546875" style="1" customWidth="1"/>
    <col min="772" max="772" width="19.7109375" style="1" customWidth="1"/>
    <col min="773" max="773" width="5.42578125" style="1" customWidth="1"/>
    <col min="774" max="774" width="42.28515625" style="1" customWidth="1"/>
    <col min="775" max="775" width="19" style="1" customWidth="1"/>
    <col min="776" max="776" width="22.140625" style="1" customWidth="1"/>
    <col min="777" max="777" width="17.28515625" style="1" customWidth="1"/>
    <col min="778" max="778" width="23.7109375" style="1" customWidth="1"/>
    <col min="779" max="779" width="17.28515625" style="1" customWidth="1"/>
    <col min="780" max="780" width="13.5703125" style="1" customWidth="1"/>
    <col min="781" max="781" width="15.42578125" style="1" customWidth="1"/>
    <col min="782" max="782" width="27.5703125" style="1" customWidth="1"/>
    <col min="783" max="783" width="8.28515625" style="1" customWidth="1"/>
    <col min="784" max="784" width="8.5703125" style="1" customWidth="1"/>
    <col min="785" max="785" width="8" style="1" customWidth="1"/>
    <col min="786" max="786" width="8.42578125" style="1" customWidth="1"/>
    <col min="787" max="787" width="20" style="1" customWidth="1"/>
    <col min="788" max="788" width="4.28515625" style="1" customWidth="1"/>
    <col min="789" max="789" width="11" style="1" customWidth="1"/>
    <col min="790" max="790" width="9.140625" style="1" customWidth="1"/>
    <col min="791" max="791" width="8.85546875" style="1" customWidth="1"/>
    <col min="792" max="792" width="8.7109375" style="1" customWidth="1"/>
    <col min="793" max="793" width="14.85546875" style="1" customWidth="1"/>
    <col min="794" max="794" width="65.140625" style="1" customWidth="1"/>
    <col min="795" max="795" width="57.42578125" style="1" customWidth="1"/>
    <col min="796" max="796" width="41.28515625" style="1" customWidth="1"/>
    <col min="797" max="1024" width="11.42578125" style="1"/>
    <col min="1025" max="1025" width="26.42578125" style="1" customWidth="1"/>
    <col min="1026" max="1026" width="21.7109375" style="1" customWidth="1"/>
    <col min="1027" max="1027" width="19.85546875" style="1" customWidth="1"/>
    <col min="1028" max="1028" width="19.7109375" style="1" customWidth="1"/>
    <col min="1029" max="1029" width="5.42578125" style="1" customWidth="1"/>
    <col min="1030" max="1030" width="42.28515625" style="1" customWidth="1"/>
    <col min="1031" max="1031" width="19" style="1" customWidth="1"/>
    <col min="1032" max="1032" width="22.140625" style="1" customWidth="1"/>
    <col min="1033" max="1033" width="17.28515625" style="1" customWidth="1"/>
    <col min="1034" max="1034" width="23.7109375" style="1" customWidth="1"/>
    <col min="1035" max="1035" width="17.28515625" style="1" customWidth="1"/>
    <col min="1036" max="1036" width="13.5703125" style="1" customWidth="1"/>
    <col min="1037" max="1037" width="15.42578125" style="1" customWidth="1"/>
    <col min="1038" max="1038" width="27.5703125" style="1" customWidth="1"/>
    <col min="1039" max="1039" width="8.28515625" style="1" customWidth="1"/>
    <col min="1040" max="1040" width="8.5703125" style="1" customWidth="1"/>
    <col min="1041" max="1041" width="8" style="1" customWidth="1"/>
    <col min="1042" max="1042" width="8.42578125" style="1" customWidth="1"/>
    <col min="1043" max="1043" width="20" style="1" customWidth="1"/>
    <col min="1044" max="1044" width="4.28515625" style="1" customWidth="1"/>
    <col min="1045" max="1045" width="11" style="1" customWidth="1"/>
    <col min="1046" max="1046" width="9.140625" style="1" customWidth="1"/>
    <col min="1047" max="1047" width="8.85546875" style="1" customWidth="1"/>
    <col min="1048" max="1048" width="8.7109375" style="1" customWidth="1"/>
    <col min="1049" max="1049" width="14.85546875" style="1" customWidth="1"/>
    <col min="1050" max="1050" width="65.140625" style="1" customWidth="1"/>
    <col min="1051" max="1051" width="57.42578125" style="1" customWidth="1"/>
    <col min="1052" max="1052" width="41.28515625" style="1" customWidth="1"/>
    <col min="1053" max="1280" width="11.42578125" style="1"/>
    <col min="1281" max="1281" width="26.42578125" style="1" customWidth="1"/>
    <col min="1282" max="1282" width="21.7109375" style="1" customWidth="1"/>
    <col min="1283" max="1283" width="19.85546875" style="1" customWidth="1"/>
    <col min="1284" max="1284" width="19.7109375" style="1" customWidth="1"/>
    <col min="1285" max="1285" width="5.42578125" style="1" customWidth="1"/>
    <col min="1286" max="1286" width="42.28515625" style="1" customWidth="1"/>
    <col min="1287" max="1287" width="19" style="1" customWidth="1"/>
    <col min="1288" max="1288" width="22.140625" style="1" customWidth="1"/>
    <col min="1289" max="1289" width="17.28515625" style="1" customWidth="1"/>
    <col min="1290" max="1290" width="23.7109375" style="1" customWidth="1"/>
    <col min="1291" max="1291" width="17.28515625" style="1" customWidth="1"/>
    <col min="1292" max="1292" width="13.5703125" style="1" customWidth="1"/>
    <col min="1293" max="1293" width="15.42578125" style="1" customWidth="1"/>
    <col min="1294" max="1294" width="27.5703125" style="1" customWidth="1"/>
    <col min="1295" max="1295" width="8.28515625" style="1" customWidth="1"/>
    <col min="1296" max="1296" width="8.5703125" style="1" customWidth="1"/>
    <col min="1297" max="1297" width="8" style="1" customWidth="1"/>
    <col min="1298" max="1298" width="8.42578125" style="1" customWidth="1"/>
    <col min="1299" max="1299" width="20" style="1" customWidth="1"/>
    <col min="1300" max="1300" width="4.28515625" style="1" customWidth="1"/>
    <col min="1301" max="1301" width="11" style="1" customWidth="1"/>
    <col min="1302" max="1302" width="9.140625" style="1" customWidth="1"/>
    <col min="1303" max="1303" width="8.85546875" style="1" customWidth="1"/>
    <col min="1304" max="1304" width="8.7109375" style="1" customWidth="1"/>
    <col min="1305" max="1305" width="14.85546875" style="1" customWidth="1"/>
    <col min="1306" max="1306" width="65.140625" style="1" customWidth="1"/>
    <col min="1307" max="1307" width="57.42578125" style="1" customWidth="1"/>
    <col min="1308" max="1308" width="41.28515625" style="1" customWidth="1"/>
    <col min="1309" max="1536" width="11.42578125" style="1"/>
    <col min="1537" max="1537" width="26.42578125" style="1" customWidth="1"/>
    <col min="1538" max="1538" width="21.7109375" style="1" customWidth="1"/>
    <col min="1539" max="1539" width="19.85546875" style="1" customWidth="1"/>
    <col min="1540" max="1540" width="19.7109375" style="1" customWidth="1"/>
    <col min="1541" max="1541" width="5.42578125" style="1" customWidth="1"/>
    <col min="1542" max="1542" width="42.28515625" style="1" customWidth="1"/>
    <col min="1543" max="1543" width="19" style="1" customWidth="1"/>
    <col min="1544" max="1544" width="22.140625" style="1" customWidth="1"/>
    <col min="1545" max="1545" width="17.28515625" style="1" customWidth="1"/>
    <col min="1546" max="1546" width="23.7109375" style="1" customWidth="1"/>
    <col min="1547" max="1547" width="17.28515625" style="1" customWidth="1"/>
    <col min="1548" max="1548" width="13.5703125" style="1" customWidth="1"/>
    <col min="1549" max="1549" width="15.42578125" style="1" customWidth="1"/>
    <col min="1550" max="1550" width="27.5703125" style="1" customWidth="1"/>
    <col min="1551" max="1551" width="8.28515625" style="1" customWidth="1"/>
    <col min="1552" max="1552" width="8.5703125" style="1" customWidth="1"/>
    <col min="1553" max="1553" width="8" style="1" customWidth="1"/>
    <col min="1554" max="1554" width="8.42578125" style="1" customWidth="1"/>
    <col min="1555" max="1555" width="20" style="1" customWidth="1"/>
    <col min="1556" max="1556" width="4.28515625" style="1" customWidth="1"/>
    <col min="1557" max="1557" width="11" style="1" customWidth="1"/>
    <col min="1558" max="1558" width="9.140625" style="1" customWidth="1"/>
    <col min="1559" max="1559" width="8.85546875" style="1" customWidth="1"/>
    <col min="1560" max="1560" width="8.7109375" style="1" customWidth="1"/>
    <col min="1561" max="1561" width="14.85546875" style="1" customWidth="1"/>
    <col min="1562" max="1562" width="65.140625" style="1" customWidth="1"/>
    <col min="1563" max="1563" width="57.42578125" style="1" customWidth="1"/>
    <col min="1564" max="1564" width="41.28515625" style="1" customWidth="1"/>
    <col min="1565" max="1792" width="11.42578125" style="1"/>
    <col min="1793" max="1793" width="26.42578125" style="1" customWidth="1"/>
    <col min="1794" max="1794" width="21.7109375" style="1" customWidth="1"/>
    <col min="1795" max="1795" width="19.85546875" style="1" customWidth="1"/>
    <col min="1796" max="1796" width="19.7109375" style="1" customWidth="1"/>
    <col min="1797" max="1797" width="5.42578125" style="1" customWidth="1"/>
    <col min="1798" max="1798" width="42.28515625" style="1" customWidth="1"/>
    <col min="1799" max="1799" width="19" style="1" customWidth="1"/>
    <col min="1800" max="1800" width="22.140625" style="1" customWidth="1"/>
    <col min="1801" max="1801" width="17.28515625" style="1" customWidth="1"/>
    <col min="1802" max="1802" width="23.7109375" style="1" customWidth="1"/>
    <col min="1803" max="1803" width="17.28515625" style="1" customWidth="1"/>
    <col min="1804" max="1804" width="13.5703125" style="1" customWidth="1"/>
    <col min="1805" max="1805" width="15.42578125" style="1" customWidth="1"/>
    <col min="1806" max="1806" width="27.5703125" style="1" customWidth="1"/>
    <col min="1807" max="1807" width="8.28515625" style="1" customWidth="1"/>
    <col min="1808" max="1808" width="8.5703125" style="1" customWidth="1"/>
    <col min="1809" max="1809" width="8" style="1" customWidth="1"/>
    <col min="1810" max="1810" width="8.42578125" style="1" customWidth="1"/>
    <col min="1811" max="1811" width="20" style="1" customWidth="1"/>
    <col min="1812" max="1812" width="4.28515625" style="1" customWidth="1"/>
    <col min="1813" max="1813" width="11" style="1" customWidth="1"/>
    <col min="1814" max="1814" width="9.140625" style="1" customWidth="1"/>
    <col min="1815" max="1815" width="8.85546875" style="1" customWidth="1"/>
    <col min="1816" max="1816" width="8.7109375" style="1" customWidth="1"/>
    <col min="1817" max="1817" width="14.85546875" style="1" customWidth="1"/>
    <col min="1818" max="1818" width="65.140625" style="1" customWidth="1"/>
    <col min="1819" max="1819" width="57.42578125" style="1" customWidth="1"/>
    <col min="1820" max="1820" width="41.28515625" style="1" customWidth="1"/>
    <col min="1821" max="2048" width="11.42578125" style="1"/>
    <col min="2049" max="2049" width="26.42578125" style="1" customWidth="1"/>
    <col min="2050" max="2050" width="21.7109375" style="1" customWidth="1"/>
    <col min="2051" max="2051" width="19.85546875" style="1" customWidth="1"/>
    <col min="2052" max="2052" width="19.7109375" style="1" customWidth="1"/>
    <col min="2053" max="2053" width="5.42578125" style="1" customWidth="1"/>
    <col min="2054" max="2054" width="42.28515625" style="1" customWidth="1"/>
    <col min="2055" max="2055" width="19" style="1" customWidth="1"/>
    <col min="2056" max="2056" width="22.140625" style="1" customWidth="1"/>
    <col min="2057" max="2057" width="17.28515625" style="1" customWidth="1"/>
    <col min="2058" max="2058" width="23.7109375" style="1" customWidth="1"/>
    <col min="2059" max="2059" width="17.28515625" style="1" customWidth="1"/>
    <col min="2060" max="2060" width="13.5703125" style="1" customWidth="1"/>
    <col min="2061" max="2061" width="15.42578125" style="1" customWidth="1"/>
    <col min="2062" max="2062" width="27.5703125" style="1" customWidth="1"/>
    <col min="2063" max="2063" width="8.28515625" style="1" customWidth="1"/>
    <col min="2064" max="2064" width="8.5703125" style="1" customWidth="1"/>
    <col min="2065" max="2065" width="8" style="1" customWidth="1"/>
    <col min="2066" max="2066" width="8.42578125" style="1" customWidth="1"/>
    <col min="2067" max="2067" width="20" style="1" customWidth="1"/>
    <col min="2068" max="2068" width="4.28515625" style="1" customWidth="1"/>
    <col min="2069" max="2069" width="11" style="1" customWidth="1"/>
    <col min="2070" max="2070" width="9.140625" style="1" customWidth="1"/>
    <col min="2071" max="2071" width="8.85546875" style="1" customWidth="1"/>
    <col min="2072" max="2072" width="8.7109375" style="1" customWidth="1"/>
    <col min="2073" max="2073" width="14.85546875" style="1" customWidth="1"/>
    <col min="2074" max="2074" width="65.140625" style="1" customWidth="1"/>
    <col min="2075" max="2075" width="57.42578125" style="1" customWidth="1"/>
    <col min="2076" max="2076" width="41.28515625" style="1" customWidth="1"/>
    <col min="2077" max="2304" width="11.42578125" style="1"/>
    <col min="2305" max="2305" width="26.42578125" style="1" customWidth="1"/>
    <col min="2306" max="2306" width="21.7109375" style="1" customWidth="1"/>
    <col min="2307" max="2307" width="19.85546875" style="1" customWidth="1"/>
    <col min="2308" max="2308" width="19.7109375" style="1" customWidth="1"/>
    <col min="2309" max="2309" width="5.42578125" style="1" customWidth="1"/>
    <col min="2310" max="2310" width="42.28515625" style="1" customWidth="1"/>
    <col min="2311" max="2311" width="19" style="1" customWidth="1"/>
    <col min="2312" max="2312" width="22.140625" style="1" customWidth="1"/>
    <col min="2313" max="2313" width="17.28515625" style="1" customWidth="1"/>
    <col min="2314" max="2314" width="23.7109375" style="1" customWidth="1"/>
    <col min="2315" max="2315" width="17.28515625" style="1" customWidth="1"/>
    <col min="2316" max="2316" width="13.5703125" style="1" customWidth="1"/>
    <col min="2317" max="2317" width="15.42578125" style="1" customWidth="1"/>
    <col min="2318" max="2318" width="27.5703125" style="1" customWidth="1"/>
    <col min="2319" max="2319" width="8.28515625" style="1" customWidth="1"/>
    <col min="2320" max="2320" width="8.5703125" style="1" customWidth="1"/>
    <col min="2321" max="2321" width="8" style="1" customWidth="1"/>
    <col min="2322" max="2322" width="8.42578125" style="1" customWidth="1"/>
    <col min="2323" max="2323" width="20" style="1" customWidth="1"/>
    <col min="2324" max="2324" width="4.28515625" style="1" customWidth="1"/>
    <col min="2325" max="2325" width="11" style="1" customWidth="1"/>
    <col min="2326" max="2326" width="9.140625" style="1" customWidth="1"/>
    <col min="2327" max="2327" width="8.85546875" style="1" customWidth="1"/>
    <col min="2328" max="2328" width="8.7109375" style="1" customWidth="1"/>
    <col min="2329" max="2329" width="14.85546875" style="1" customWidth="1"/>
    <col min="2330" max="2330" width="65.140625" style="1" customWidth="1"/>
    <col min="2331" max="2331" width="57.42578125" style="1" customWidth="1"/>
    <col min="2332" max="2332" width="41.28515625" style="1" customWidth="1"/>
    <col min="2333" max="2560" width="11.42578125" style="1"/>
    <col min="2561" max="2561" width="26.42578125" style="1" customWidth="1"/>
    <col min="2562" max="2562" width="21.7109375" style="1" customWidth="1"/>
    <col min="2563" max="2563" width="19.85546875" style="1" customWidth="1"/>
    <col min="2564" max="2564" width="19.7109375" style="1" customWidth="1"/>
    <col min="2565" max="2565" width="5.42578125" style="1" customWidth="1"/>
    <col min="2566" max="2566" width="42.28515625" style="1" customWidth="1"/>
    <col min="2567" max="2567" width="19" style="1" customWidth="1"/>
    <col min="2568" max="2568" width="22.140625" style="1" customWidth="1"/>
    <col min="2569" max="2569" width="17.28515625" style="1" customWidth="1"/>
    <col min="2570" max="2570" width="23.7109375" style="1" customWidth="1"/>
    <col min="2571" max="2571" width="17.28515625" style="1" customWidth="1"/>
    <col min="2572" max="2572" width="13.5703125" style="1" customWidth="1"/>
    <col min="2573" max="2573" width="15.42578125" style="1" customWidth="1"/>
    <col min="2574" max="2574" width="27.5703125" style="1" customWidth="1"/>
    <col min="2575" max="2575" width="8.28515625" style="1" customWidth="1"/>
    <col min="2576" max="2576" width="8.5703125" style="1" customWidth="1"/>
    <col min="2577" max="2577" width="8" style="1" customWidth="1"/>
    <col min="2578" max="2578" width="8.42578125" style="1" customWidth="1"/>
    <col min="2579" max="2579" width="20" style="1" customWidth="1"/>
    <col min="2580" max="2580" width="4.28515625" style="1" customWidth="1"/>
    <col min="2581" max="2581" width="11" style="1" customWidth="1"/>
    <col min="2582" max="2582" width="9.140625" style="1" customWidth="1"/>
    <col min="2583" max="2583" width="8.85546875" style="1" customWidth="1"/>
    <col min="2584" max="2584" width="8.7109375" style="1" customWidth="1"/>
    <col min="2585" max="2585" width="14.85546875" style="1" customWidth="1"/>
    <col min="2586" max="2586" width="65.140625" style="1" customWidth="1"/>
    <col min="2587" max="2587" width="57.42578125" style="1" customWidth="1"/>
    <col min="2588" max="2588" width="41.28515625" style="1" customWidth="1"/>
    <col min="2589" max="2816" width="11.42578125" style="1"/>
    <col min="2817" max="2817" width="26.42578125" style="1" customWidth="1"/>
    <col min="2818" max="2818" width="21.7109375" style="1" customWidth="1"/>
    <col min="2819" max="2819" width="19.85546875" style="1" customWidth="1"/>
    <col min="2820" max="2820" width="19.7109375" style="1" customWidth="1"/>
    <col min="2821" max="2821" width="5.42578125" style="1" customWidth="1"/>
    <col min="2822" max="2822" width="42.28515625" style="1" customWidth="1"/>
    <col min="2823" max="2823" width="19" style="1" customWidth="1"/>
    <col min="2824" max="2824" width="22.140625" style="1" customWidth="1"/>
    <col min="2825" max="2825" width="17.28515625" style="1" customWidth="1"/>
    <col min="2826" max="2826" width="23.7109375" style="1" customWidth="1"/>
    <col min="2827" max="2827" width="17.28515625" style="1" customWidth="1"/>
    <col min="2828" max="2828" width="13.5703125" style="1" customWidth="1"/>
    <col min="2829" max="2829" width="15.42578125" style="1" customWidth="1"/>
    <col min="2830" max="2830" width="27.5703125" style="1" customWidth="1"/>
    <col min="2831" max="2831" width="8.28515625" style="1" customWidth="1"/>
    <col min="2832" max="2832" width="8.5703125" style="1" customWidth="1"/>
    <col min="2833" max="2833" width="8" style="1" customWidth="1"/>
    <col min="2834" max="2834" width="8.42578125" style="1" customWidth="1"/>
    <col min="2835" max="2835" width="20" style="1" customWidth="1"/>
    <col min="2836" max="2836" width="4.28515625" style="1" customWidth="1"/>
    <col min="2837" max="2837" width="11" style="1" customWidth="1"/>
    <col min="2838" max="2838" width="9.140625" style="1" customWidth="1"/>
    <col min="2839" max="2839" width="8.85546875" style="1" customWidth="1"/>
    <col min="2840" max="2840" width="8.7109375" style="1" customWidth="1"/>
    <col min="2841" max="2841" width="14.85546875" style="1" customWidth="1"/>
    <col min="2842" max="2842" width="65.140625" style="1" customWidth="1"/>
    <col min="2843" max="2843" width="57.42578125" style="1" customWidth="1"/>
    <col min="2844" max="2844" width="41.28515625" style="1" customWidth="1"/>
    <col min="2845" max="3072" width="11.42578125" style="1"/>
    <col min="3073" max="3073" width="26.42578125" style="1" customWidth="1"/>
    <col min="3074" max="3074" width="21.7109375" style="1" customWidth="1"/>
    <col min="3075" max="3075" width="19.85546875" style="1" customWidth="1"/>
    <col min="3076" max="3076" width="19.7109375" style="1" customWidth="1"/>
    <col min="3077" max="3077" width="5.42578125" style="1" customWidth="1"/>
    <col min="3078" max="3078" width="42.28515625" style="1" customWidth="1"/>
    <col min="3079" max="3079" width="19" style="1" customWidth="1"/>
    <col min="3080" max="3080" width="22.140625" style="1" customWidth="1"/>
    <col min="3081" max="3081" width="17.28515625" style="1" customWidth="1"/>
    <col min="3082" max="3082" width="23.7109375" style="1" customWidth="1"/>
    <col min="3083" max="3083" width="17.28515625" style="1" customWidth="1"/>
    <col min="3084" max="3084" width="13.5703125" style="1" customWidth="1"/>
    <col min="3085" max="3085" width="15.42578125" style="1" customWidth="1"/>
    <col min="3086" max="3086" width="27.5703125" style="1" customWidth="1"/>
    <col min="3087" max="3087" width="8.28515625" style="1" customWidth="1"/>
    <col min="3088" max="3088" width="8.5703125" style="1" customWidth="1"/>
    <col min="3089" max="3089" width="8" style="1" customWidth="1"/>
    <col min="3090" max="3090" width="8.42578125" style="1" customWidth="1"/>
    <col min="3091" max="3091" width="20" style="1" customWidth="1"/>
    <col min="3092" max="3092" width="4.28515625" style="1" customWidth="1"/>
    <col min="3093" max="3093" width="11" style="1" customWidth="1"/>
    <col min="3094" max="3094" width="9.140625" style="1" customWidth="1"/>
    <col min="3095" max="3095" width="8.85546875" style="1" customWidth="1"/>
    <col min="3096" max="3096" width="8.7109375" style="1" customWidth="1"/>
    <col min="3097" max="3097" width="14.85546875" style="1" customWidth="1"/>
    <col min="3098" max="3098" width="65.140625" style="1" customWidth="1"/>
    <col min="3099" max="3099" width="57.42578125" style="1" customWidth="1"/>
    <col min="3100" max="3100" width="41.28515625" style="1" customWidth="1"/>
    <col min="3101" max="3328" width="11.42578125" style="1"/>
    <col min="3329" max="3329" width="26.42578125" style="1" customWidth="1"/>
    <col min="3330" max="3330" width="21.7109375" style="1" customWidth="1"/>
    <col min="3331" max="3331" width="19.85546875" style="1" customWidth="1"/>
    <col min="3332" max="3332" width="19.7109375" style="1" customWidth="1"/>
    <col min="3333" max="3333" width="5.42578125" style="1" customWidth="1"/>
    <col min="3334" max="3334" width="42.28515625" style="1" customWidth="1"/>
    <col min="3335" max="3335" width="19" style="1" customWidth="1"/>
    <col min="3336" max="3336" width="22.140625" style="1" customWidth="1"/>
    <col min="3337" max="3337" width="17.28515625" style="1" customWidth="1"/>
    <col min="3338" max="3338" width="23.7109375" style="1" customWidth="1"/>
    <col min="3339" max="3339" width="17.28515625" style="1" customWidth="1"/>
    <col min="3340" max="3340" width="13.5703125" style="1" customWidth="1"/>
    <col min="3341" max="3341" width="15.42578125" style="1" customWidth="1"/>
    <col min="3342" max="3342" width="27.5703125" style="1" customWidth="1"/>
    <col min="3343" max="3343" width="8.28515625" style="1" customWidth="1"/>
    <col min="3344" max="3344" width="8.5703125" style="1" customWidth="1"/>
    <col min="3345" max="3345" width="8" style="1" customWidth="1"/>
    <col min="3346" max="3346" width="8.42578125" style="1" customWidth="1"/>
    <col min="3347" max="3347" width="20" style="1" customWidth="1"/>
    <col min="3348" max="3348" width="4.28515625" style="1" customWidth="1"/>
    <col min="3349" max="3349" width="11" style="1" customWidth="1"/>
    <col min="3350" max="3350" width="9.140625" style="1" customWidth="1"/>
    <col min="3351" max="3351" width="8.85546875" style="1" customWidth="1"/>
    <col min="3352" max="3352" width="8.7109375" style="1" customWidth="1"/>
    <col min="3353" max="3353" width="14.85546875" style="1" customWidth="1"/>
    <col min="3354" max="3354" width="65.140625" style="1" customWidth="1"/>
    <col min="3355" max="3355" width="57.42578125" style="1" customWidth="1"/>
    <col min="3356" max="3356" width="41.28515625" style="1" customWidth="1"/>
    <col min="3357" max="3584" width="11.42578125" style="1"/>
    <col min="3585" max="3585" width="26.42578125" style="1" customWidth="1"/>
    <col min="3586" max="3586" width="21.7109375" style="1" customWidth="1"/>
    <col min="3587" max="3587" width="19.85546875" style="1" customWidth="1"/>
    <col min="3588" max="3588" width="19.7109375" style="1" customWidth="1"/>
    <col min="3589" max="3589" width="5.42578125" style="1" customWidth="1"/>
    <col min="3590" max="3590" width="42.28515625" style="1" customWidth="1"/>
    <col min="3591" max="3591" width="19" style="1" customWidth="1"/>
    <col min="3592" max="3592" width="22.140625" style="1" customWidth="1"/>
    <col min="3593" max="3593" width="17.28515625" style="1" customWidth="1"/>
    <col min="3594" max="3594" width="23.7109375" style="1" customWidth="1"/>
    <col min="3595" max="3595" width="17.28515625" style="1" customWidth="1"/>
    <col min="3596" max="3596" width="13.5703125" style="1" customWidth="1"/>
    <col min="3597" max="3597" width="15.42578125" style="1" customWidth="1"/>
    <col min="3598" max="3598" width="27.5703125" style="1" customWidth="1"/>
    <col min="3599" max="3599" width="8.28515625" style="1" customWidth="1"/>
    <col min="3600" max="3600" width="8.5703125" style="1" customWidth="1"/>
    <col min="3601" max="3601" width="8" style="1" customWidth="1"/>
    <col min="3602" max="3602" width="8.42578125" style="1" customWidth="1"/>
    <col min="3603" max="3603" width="20" style="1" customWidth="1"/>
    <col min="3604" max="3604" width="4.28515625" style="1" customWidth="1"/>
    <col min="3605" max="3605" width="11" style="1" customWidth="1"/>
    <col min="3606" max="3606" width="9.140625" style="1" customWidth="1"/>
    <col min="3607" max="3607" width="8.85546875" style="1" customWidth="1"/>
    <col min="3608" max="3608" width="8.7109375" style="1" customWidth="1"/>
    <col min="3609" max="3609" width="14.85546875" style="1" customWidth="1"/>
    <col min="3610" max="3610" width="65.140625" style="1" customWidth="1"/>
    <col min="3611" max="3611" width="57.42578125" style="1" customWidth="1"/>
    <col min="3612" max="3612" width="41.28515625" style="1" customWidth="1"/>
    <col min="3613" max="3840" width="11.42578125" style="1"/>
    <col min="3841" max="3841" width="26.42578125" style="1" customWidth="1"/>
    <col min="3842" max="3842" width="21.7109375" style="1" customWidth="1"/>
    <col min="3843" max="3843" width="19.85546875" style="1" customWidth="1"/>
    <col min="3844" max="3844" width="19.7109375" style="1" customWidth="1"/>
    <col min="3845" max="3845" width="5.42578125" style="1" customWidth="1"/>
    <col min="3846" max="3846" width="42.28515625" style="1" customWidth="1"/>
    <col min="3847" max="3847" width="19" style="1" customWidth="1"/>
    <col min="3848" max="3848" width="22.140625" style="1" customWidth="1"/>
    <col min="3849" max="3849" width="17.28515625" style="1" customWidth="1"/>
    <col min="3850" max="3850" width="23.7109375" style="1" customWidth="1"/>
    <col min="3851" max="3851" width="17.28515625" style="1" customWidth="1"/>
    <col min="3852" max="3852" width="13.5703125" style="1" customWidth="1"/>
    <col min="3853" max="3853" width="15.42578125" style="1" customWidth="1"/>
    <col min="3854" max="3854" width="27.5703125" style="1" customWidth="1"/>
    <col min="3855" max="3855" width="8.28515625" style="1" customWidth="1"/>
    <col min="3856" max="3856" width="8.5703125" style="1" customWidth="1"/>
    <col min="3857" max="3857" width="8" style="1" customWidth="1"/>
    <col min="3858" max="3858" width="8.42578125" style="1" customWidth="1"/>
    <col min="3859" max="3859" width="20" style="1" customWidth="1"/>
    <col min="3860" max="3860" width="4.28515625" style="1" customWidth="1"/>
    <col min="3861" max="3861" width="11" style="1" customWidth="1"/>
    <col min="3862" max="3862" width="9.140625" style="1" customWidth="1"/>
    <col min="3863" max="3863" width="8.85546875" style="1" customWidth="1"/>
    <col min="3864" max="3864" width="8.7109375" style="1" customWidth="1"/>
    <col min="3865" max="3865" width="14.85546875" style="1" customWidth="1"/>
    <col min="3866" max="3866" width="65.140625" style="1" customWidth="1"/>
    <col min="3867" max="3867" width="57.42578125" style="1" customWidth="1"/>
    <col min="3868" max="3868" width="41.28515625" style="1" customWidth="1"/>
    <col min="3869" max="4096" width="11.42578125" style="1"/>
    <col min="4097" max="4097" width="26.42578125" style="1" customWidth="1"/>
    <col min="4098" max="4098" width="21.7109375" style="1" customWidth="1"/>
    <col min="4099" max="4099" width="19.85546875" style="1" customWidth="1"/>
    <col min="4100" max="4100" width="19.7109375" style="1" customWidth="1"/>
    <col min="4101" max="4101" width="5.42578125" style="1" customWidth="1"/>
    <col min="4102" max="4102" width="42.28515625" style="1" customWidth="1"/>
    <col min="4103" max="4103" width="19" style="1" customWidth="1"/>
    <col min="4104" max="4104" width="22.140625" style="1" customWidth="1"/>
    <col min="4105" max="4105" width="17.28515625" style="1" customWidth="1"/>
    <col min="4106" max="4106" width="23.7109375" style="1" customWidth="1"/>
    <col min="4107" max="4107" width="17.28515625" style="1" customWidth="1"/>
    <col min="4108" max="4108" width="13.5703125" style="1" customWidth="1"/>
    <col min="4109" max="4109" width="15.42578125" style="1" customWidth="1"/>
    <col min="4110" max="4110" width="27.5703125" style="1" customWidth="1"/>
    <col min="4111" max="4111" width="8.28515625" style="1" customWidth="1"/>
    <col min="4112" max="4112" width="8.5703125" style="1" customWidth="1"/>
    <col min="4113" max="4113" width="8" style="1" customWidth="1"/>
    <col min="4114" max="4114" width="8.42578125" style="1" customWidth="1"/>
    <col min="4115" max="4115" width="20" style="1" customWidth="1"/>
    <col min="4116" max="4116" width="4.28515625" style="1" customWidth="1"/>
    <col min="4117" max="4117" width="11" style="1" customWidth="1"/>
    <col min="4118" max="4118" width="9.140625" style="1" customWidth="1"/>
    <col min="4119" max="4119" width="8.85546875" style="1" customWidth="1"/>
    <col min="4120" max="4120" width="8.7109375" style="1" customWidth="1"/>
    <col min="4121" max="4121" width="14.85546875" style="1" customWidth="1"/>
    <col min="4122" max="4122" width="65.140625" style="1" customWidth="1"/>
    <col min="4123" max="4123" width="57.42578125" style="1" customWidth="1"/>
    <col min="4124" max="4124" width="41.28515625" style="1" customWidth="1"/>
    <col min="4125" max="4352" width="11.42578125" style="1"/>
    <col min="4353" max="4353" width="26.42578125" style="1" customWidth="1"/>
    <col min="4354" max="4354" width="21.7109375" style="1" customWidth="1"/>
    <col min="4355" max="4355" width="19.85546875" style="1" customWidth="1"/>
    <col min="4356" max="4356" width="19.7109375" style="1" customWidth="1"/>
    <col min="4357" max="4357" width="5.42578125" style="1" customWidth="1"/>
    <col min="4358" max="4358" width="42.28515625" style="1" customWidth="1"/>
    <col min="4359" max="4359" width="19" style="1" customWidth="1"/>
    <col min="4360" max="4360" width="22.140625" style="1" customWidth="1"/>
    <col min="4361" max="4361" width="17.28515625" style="1" customWidth="1"/>
    <col min="4362" max="4362" width="23.7109375" style="1" customWidth="1"/>
    <col min="4363" max="4363" width="17.28515625" style="1" customWidth="1"/>
    <col min="4364" max="4364" width="13.5703125" style="1" customWidth="1"/>
    <col min="4365" max="4365" width="15.42578125" style="1" customWidth="1"/>
    <col min="4366" max="4366" width="27.5703125" style="1" customWidth="1"/>
    <col min="4367" max="4367" width="8.28515625" style="1" customWidth="1"/>
    <col min="4368" max="4368" width="8.5703125" style="1" customWidth="1"/>
    <col min="4369" max="4369" width="8" style="1" customWidth="1"/>
    <col min="4370" max="4370" width="8.42578125" style="1" customWidth="1"/>
    <col min="4371" max="4371" width="20" style="1" customWidth="1"/>
    <col min="4372" max="4372" width="4.28515625" style="1" customWidth="1"/>
    <col min="4373" max="4373" width="11" style="1" customWidth="1"/>
    <col min="4374" max="4374" width="9.140625" style="1" customWidth="1"/>
    <col min="4375" max="4375" width="8.85546875" style="1" customWidth="1"/>
    <col min="4376" max="4376" width="8.7109375" style="1" customWidth="1"/>
    <col min="4377" max="4377" width="14.85546875" style="1" customWidth="1"/>
    <col min="4378" max="4378" width="65.140625" style="1" customWidth="1"/>
    <col min="4379" max="4379" width="57.42578125" style="1" customWidth="1"/>
    <col min="4380" max="4380" width="41.28515625" style="1" customWidth="1"/>
    <col min="4381" max="4608" width="11.42578125" style="1"/>
    <col min="4609" max="4609" width="26.42578125" style="1" customWidth="1"/>
    <col min="4610" max="4610" width="21.7109375" style="1" customWidth="1"/>
    <col min="4611" max="4611" width="19.85546875" style="1" customWidth="1"/>
    <col min="4612" max="4612" width="19.7109375" style="1" customWidth="1"/>
    <col min="4613" max="4613" width="5.42578125" style="1" customWidth="1"/>
    <col min="4614" max="4614" width="42.28515625" style="1" customWidth="1"/>
    <col min="4615" max="4615" width="19" style="1" customWidth="1"/>
    <col min="4616" max="4616" width="22.140625" style="1" customWidth="1"/>
    <col min="4617" max="4617" width="17.28515625" style="1" customWidth="1"/>
    <col min="4618" max="4618" width="23.7109375" style="1" customWidth="1"/>
    <col min="4619" max="4619" width="17.28515625" style="1" customWidth="1"/>
    <col min="4620" max="4620" width="13.5703125" style="1" customWidth="1"/>
    <col min="4621" max="4621" width="15.42578125" style="1" customWidth="1"/>
    <col min="4622" max="4622" width="27.5703125" style="1" customWidth="1"/>
    <col min="4623" max="4623" width="8.28515625" style="1" customWidth="1"/>
    <col min="4624" max="4624" width="8.5703125" style="1" customWidth="1"/>
    <col min="4625" max="4625" width="8" style="1" customWidth="1"/>
    <col min="4626" max="4626" width="8.42578125" style="1" customWidth="1"/>
    <col min="4627" max="4627" width="20" style="1" customWidth="1"/>
    <col min="4628" max="4628" width="4.28515625" style="1" customWidth="1"/>
    <col min="4629" max="4629" width="11" style="1" customWidth="1"/>
    <col min="4630" max="4630" width="9.140625" style="1" customWidth="1"/>
    <col min="4631" max="4631" width="8.85546875" style="1" customWidth="1"/>
    <col min="4632" max="4632" width="8.7109375" style="1" customWidth="1"/>
    <col min="4633" max="4633" width="14.85546875" style="1" customWidth="1"/>
    <col min="4634" max="4634" width="65.140625" style="1" customWidth="1"/>
    <col min="4635" max="4635" width="57.42578125" style="1" customWidth="1"/>
    <col min="4636" max="4636" width="41.28515625" style="1" customWidth="1"/>
    <col min="4637" max="4864" width="11.42578125" style="1"/>
    <col min="4865" max="4865" width="26.42578125" style="1" customWidth="1"/>
    <col min="4866" max="4866" width="21.7109375" style="1" customWidth="1"/>
    <col min="4867" max="4867" width="19.85546875" style="1" customWidth="1"/>
    <col min="4868" max="4868" width="19.7109375" style="1" customWidth="1"/>
    <col min="4869" max="4869" width="5.42578125" style="1" customWidth="1"/>
    <col min="4870" max="4870" width="42.28515625" style="1" customWidth="1"/>
    <col min="4871" max="4871" width="19" style="1" customWidth="1"/>
    <col min="4872" max="4872" width="22.140625" style="1" customWidth="1"/>
    <col min="4873" max="4873" width="17.28515625" style="1" customWidth="1"/>
    <col min="4874" max="4874" width="23.7109375" style="1" customWidth="1"/>
    <col min="4875" max="4875" width="17.28515625" style="1" customWidth="1"/>
    <col min="4876" max="4876" width="13.5703125" style="1" customWidth="1"/>
    <col min="4877" max="4877" width="15.42578125" style="1" customWidth="1"/>
    <col min="4878" max="4878" width="27.5703125" style="1" customWidth="1"/>
    <col min="4879" max="4879" width="8.28515625" style="1" customWidth="1"/>
    <col min="4880" max="4880" width="8.5703125" style="1" customWidth="1"/>
    <col min="4881" max="4881" width="8" style="1" customWidth="1"/>
    <col min="4882" max="4882" width="8.42578125" style="1" customWidth="1"/>
    <col min="4883" max="4883" width="20" style="1" customWidth="1"/>
    <col min="4884" max="4884" width="4.28515625" style="1" customWidth="1"/>
    <col min="4885" max="4885" width="11" style="1" customWidth="1"/>
    <col min="4886" max="4886" width="9.140625" style="1" customWidth="1"/>
    <col min="4887" max="4887" width="8.85546875" style="1" customWidth="1"/>
    <col min="4888" max="4888" width="8.7109375" style="1" customWidth="1"/>
    <col min="4889" max="4889" width="14.85546875" style="1" customWidth="1"/>
    <col min="4890" max="4890" width="65.140625" style="1" customWidth="1"/>
    <col min="4891" max="4891" width="57.42578125" style="1" customWidth="1"/>
    <col min="4892" max="4892" width="41.28515625" style="1" customWidth="1"/>
    <col min="4893" max="5120" width="11.42578125" style="1"/>
    <col min="5121" max="5121" width="26.42578125" style="1" customWidth="1"/>
    <col min="5122" max="5122" width="21.7109375" style="1" customWidth="1"/>
    <col min="5123" max="5123" width="19.85546875" style="1" customWidth="1"/>
    <col min="5124" max="5124" width="19.7109375" style="1" customWidth="1"/>
    <col min="5125" max="5125" width="5.42578125" style="1" customWidth="1"/>
    <col min="5126" max="5126" width="42.28515625" style="1" customWidth="1"/>
    <col min="5127" max="5127" width="19" style="1" customWidth="1"/>
    <col min="5128" max="5128" width="22.140625" style="1" customWidth="1"/>
    <col min="5129" max="5129" width="17.28515625" style="1" customWidth="1"/>
    <col min="5130" max="5130" width="23.7109375" style="1" customWidth="1"/>
    <col min="5131" max="5131" width="17.28515625" style="1" customWidth="1"/>
    <col min="5132" max="5132" width="13.5703125" style="1" customWidth="1"/>
    <col min="5133" max="5133" width="15.42578125" style="1" customWidth="1"/>
    <col min="5134" max="5134" width="27.5703125" style="1" customWidth="1"/>
    <col min="5135" max="5135" width="8.28515625" style="1" customWidth="1"/>
    <col min="5136" max="5136" width="8.5703125" style="1" customWidth="1"/>
    <col min="5137" max="5137" width="8" style="1" customWidth="1"/>
    <col min="5138" max="5138" width="8.42578125" style="1" customWidth="1"/>
    <col min="5139" max="5139" width="20" style="1" customWidth="1"/>
    <col min="5140" max="5140" width="4.28515625" style="1" customWidth="1"/>
    <col min="5141" max="5141" width="11" style="1" customWidth="1"/>
    <col min="5142" max="5142" width="9.140625" style="1" customWidth="1"/>
    <col min="5143" max="5143" width="8.85546875" style="1" customWidth="1"/>
    <col min="5144" max="5144" width="8.7109375" style="1" customWidth="1"/>
    <col min="5145" max="5145" width="14.85546875" style="1" customWidth="1"/>
    <col min="5146" max="5146" width="65.140625" style="1" customWidth="1"/>
    <col min="5147" max="5147" width="57.42578125" style="1" customWidth="1"/>
    <col min="5148" max="5148" width="41.28515625" style="1" customWidth="1"/>
    <col min="5149" max="5376" width="11.42578125" style="1"/>
    <col min="5377" max="5377" width="26.42578125" style="1" customWidth="1"/>
    <col min="5378" max="5378" width="21.7109375" style="1" customWidth="1"/>
    <col min="5379" max="5379" width="19.85546875" style="1" customWidth="1"/>
    <col min="5380" max="5380" width="19.7109375" style="1" customWidth="1"/>
    <col min="5381" max="5381" width="5.42578125" style="1" customWidth="1"/>
    <col min="5382" max="5382" width="42.28515625" style="1" customWidth="1"/>
    <col min="5383" max="5383" width="19" style="1" customWidth="1"/>
    <col min="5384" max="5384" width="22.140625" style="1" customWidth="1"/>
    <col min="5385" max="5385" width="17.28515625" style="1" customWidth="1"/>
    <col min="5386" max="5386" width="23.7109375" style="1" customWidth="1"/>
    <col min="5387" max="5387" width="17.28515625" style="1" customWidth="1"/>
    <col min="5388" max="5388" width="13.5703125" style="1" customWidth="1"/>
    <col min="5389" max="5389" width="15.42578125" style="1" customWidth="1"/>
    <col min="5390" max="5390" width="27.5703125" style="1" customWidth="1"/>
    <col min="5391" max="5391" width="8.28515625" style="1" customWidth="1"/>
    <col min="5392" max="5392" width="8.5703125" style="1" customWidth="1"/>
    <col min="5393" max="5393" width="8" style="1" customWidth="1"/>
    <col min="5394" max="5394" width="8.42578125" style="1" customWidth="1"/>
    <col min="5395" max="5395" width="20" style="1" customWidth="1"/>
    <col min="5396" max="5396" width="4.28515625" style="1" customWidth="1"/>
    <col min="5397" max="5397" width="11" style="1" customWidth="1"/>
    <col min="5398" max="5398" width="9.140625" style="1" customWidth="1"/>
    <col min="5399" max="5399" width="8.85546875" style="1" customWidth="1"/>
    <col min="5400" max="5400" width="8.7109375" style="1" customWidth="1"/>
    <col min="5401" max="5401" width="14.85546875" style="1" customWidth="1"/>
    <col min="5402" max="5402" width="65.140625" style="1" customWidth="1"/>
    <col min="5403" max="5403" width="57.42578125" style="1" customWidth="1"/>
    <col min="5404" max="5404" width="41.28515625" style="1" customWidth="1"/>
    <col min="5405" max="5632" width="11.42578125" style="1"/>
    <col min="5633" max="5633" width="26.42578125" style="1" customWidth="1"/>
    <col min="5634" max="5634" width="21.7109375" style="1" customWidth="1"/>
    <col min="5635" max="5635" width="19.85546875" style="1" customWidth="1"/>
    <col min="5636" max="5636" width="19.7109375" style="1" customWidth="1"/>
    <col min="5637" max="5637" width="5.42578125" style="1" customWidth="1"/>
    <col min="5638" max="5638" width="42.28515625" style="1" customWidth="1"/>
    <col min="5639" max="5639" width="19" style="1" customWidth="1"/>
    <col min="5640" max="5640" width="22.140625" style="1" customWidth="1"/>
    <col min="5641" max="5641" width="17.28515625" style="1" customWidth="1"/>
    <col min="5642" max="5642" width="23.7109375" style="1" customWidth="1"/>
    <col min="5643" max="5643" width="17.28515625" style="1" customWidth="1"/>
    <col min="5644" max="5644" width="13.5703125" style="1" customWidth="1"/>
    <col min="5645" max="5645" width="15.42578125" style="1" customWidth="1"/>
    <col min="5646" max="5646" width="27.5703125" style="1" customWidth="1"/>
    <col min="5647" max="5647" width="8.28515625" style="1" customWidth="1"/>
    <col min="5648" max="5648" width="8.5703125" style="1" customWidth="1"/>
    <col min="5649" max="5649" width="8" style="1" customWidth="1"/>
    <col min="5650" max="5650" width="8.42578125" style="1" customWidth="1"/>
    <col min="5651" max="5651" width="20" style="1" customWidth="1"/>
    <col min="5652" max="5652" width="4.28515625" style="1" customWidth="1"/>
    <col min="5653" max="5653" width="11" style="1" customWidth="1"/>
    <col min="5654" max="5654" width="9.140625" style="1" customWidth="1"/>
    <col min="5655" max="5655" width="8.85546875" style="1" customWidth="1"/>
    <col min="5656" max="5656" width="8.7109375" style="1" customWidth="1"/>
    <col min="5657" max="5657" width="14.85546875" style="1" customWidth="1"/>
    <col min="5658" max="5658" width="65.140625" style="1" customWidth="1"/>
    <col min="5659" max="5659" width="57.42578125" style="1" customWidth="1"/>
    <col min="5660" max="5660" width="41.28515625" style="1" customWidth="1"/>
    <col min="5661" max="5888" width="11.42578125" style="1"/>
    <col min="5889" max="5889" width="26.42578125" style="1" customWidth="1"/>
    <col min="5890" max="5890" width="21.7109375" style="1" customWidth="1"/>
    <col min="5891" max="5891" width="19.85546875" style="1" customWidth="1"/>
    <col min="5892" max="5892" width="19.7109375" style="1" customWidth="1"/>
    <col min="5893" max="5893" width="5.42578125" style="1" customWidth="1"/>
    <col min="5894" max="5894" width="42.28515625" style="1" customWidth="1"/>
    <col min="5895" max="5895" width="19" style="1" customWidth="1"/>
    <col min="5896" max="5896" width="22.140625" style="1" customWidth="1"/>
    <col min="5897" max="5897" width="17.28515625" style="1" customWidth="1"/>
    <col min="5898" max="5898" width="23.7109375" style="1" customWidth="1"/>
    <col min="5899" max="5899" width="17.28515625" style="1" customWidth="1"/>
    <col min="5900" max="5900" width="13.5703125" style="1" customWidth="1"/>
    <col min="5901" max="5901" width="15.42578125" style="1" customWidth="1"/>
    <col min="5902" max="5902" width="27.5703125" style="1" customWidth="1"/>
    <col min="5903" max="5903" width="8.28515625" style="1" customWidth="1"/>
    <col min="5904" max="5904" width="8.5703125" style="1" customWidth="1"/>
    <col min="5905" max="5905" width="8" style="1" customWidth="1"/>
    <col min="5906" max="5906" width="8.42578125" style="1" customWidth="1"/>
    <col min="5907" max="5907" width="20" style="1" customWidth="1"/>
    <col min="5908" max="5908" width="4.28515625" style="1" customWidth="1"/>
    <col min="5909" max="5909" width="11" style="1" customWidth="1"/>
    <col min="5910" max="5910" width="9.140625" style="1" customWidth="1"/>
    <col min="5911" max="5911" width="8.85546875" style="1" customWidth="1"/>
    <col min="5912" max="5912" width="8.7109375" style="1" customWidth="1"/>
    <col min="5913" max="5913" width="14.85546875" style="1" customWidth="1"/>
    <col min="5914" max="5914" width="65.140625" style="1" customWidth="1"/>
    <col min="5915" max="5915" width="57.42578125" style="1" customWidth="1"/>
    <col min="5916" max="5916" width="41.28515625" style="1" customWidth="1"/>
    <col min="5917" max="6144" width="11.42578125" style="1"/>
    <col min="6145" max="6145" width="26.42578125" style="1" customWidth="1"/>
    <col min="6146" max="6146" width="21.7109375" style="1" customWidth="1"/>
    <col min="6147" max="6147" width="19.85546875" style="1" customWidth="1"/>
    <col min="6148" max="6148" width="19.7109375" style="1" customWidth="1"/>
    <col min="6149" max="6149" width="5.42578125" style="1" customWidth="1"/>
    <col min="6150" max="6150" width="42.28515625" style="1" customWidth="1"/>
    <col min="6151" max="6151" width="19" style="1" customWidth="1"/>
    <col min="6152" max="6152" width="22.140625" style="1" customWidth="1"/>
    <col min="6153" max="6153" width="17.28515625" style="1" customWidth="1"/>
    <col min="6154" max="6154" width="23.7109375" style="1" customWidth="1"/>
    <col min="6155" max="6155" width="17.28515625" style="1" customWidth="1"/>
    <col min="6156" max="6156" width="13.5703125" style="1" customWidth="1"/>
    <col min="6157" max="6157" width="15.42578125" style="1" customWidth="1"/>
    <col min="6158" max="6158" width="27.5703125" style="1" customWidth="1"/>
    <col min="6159" max="6159" width="8.28515625" style="1" customWidth="1"/>
    <col min="6160" max="6160" width="8.5703125" style="1" customWidth="1"/>
    <col min="6161" max="6161" width="8" style="1" customWidth="1"/>
    <col min="6162" max="6162" width="8.42578125" style="1" customWidth="1"/>
    <col min="6163" max="6163" width="20" style="1" customWidth="1"/>
    <col min="6164" max="6164" width="4.28515625" style="1" customWidth="1"/>
    <col min="6165" max="6165" width="11" style="1" customWidth="1"/>
    <col min="6166" max="6166" width="9.140625" style="1" customWidth="1"/>
    <col min="6167" max="6167" width="8.85546875" style="1" customWidth="1"/>
    <col min="6168" max="6168" width="8.7109375" style="1" customWidth="1"/>
    <col min="6169" max="6169" width="14.85546875" style="1" customWidth="1"/>
    <col min="6170" max="6170" width="65.140625" style="1" customWidth="1"/>
    <col min="6171" max="6171" width="57.42578125" style="1" customWidth="1"/>
    <col min="6172" max="6172" width="41.28515625" style="1" customWidth="1"/>
    <col min="6173" max="6400" width="11.42578125" style="1"/>
    <col min="6401" max="6401" width="26.42578125" style="1" customWidth="1"/>
    <col min="6402" max="6402" width="21.7109375" style="1" customWidth="1"/>
    <col min="6403" max="6403" width="19.85546875" style="1" customWidth="1"/>
    <col min="6404" max="6404" width="19.7109375" style="1" customWidth="1"/>
    <col min="6405" max="6405" width="5.42578125" style="1" customWidth="1"/>
    <col min="6406" max="6406" width="42.28515625" style="1" customWidth="1"/>
    <col min="6407" max="6407" width="19" style="1" customWidth="1"/>
    <col min="6408" max="6408" width="22.140625" style="1" customWidth="1"/>
    <col min="6409" max="6409" width="17.28515625" style="1" customWidth="1"/>
    <col min="6410" max="6410" width="23.7109375" style="1" customWidth="1"/>
    <col min="6411" max="6411" width="17.28515625" style="1" customWidth="1"/>
    <col min="6412" max="6412" width="13.5703125" style="1" customWidth="1"/>
    <col min="6413" max="6413" width="15.42578125" style="1" customWidth="1"/>
    <col min="6414" max="6414" width="27.5703125" style="1" customWidth="1"/>
    <col min="6415" max="6415" width="8.28515625" style="1" customWidth="1"/>
    <col min="6416" max="6416" width="8.5703125" style="1" customWidth="1"/>
    <col min="6417" max="6417" width="8" style="1" customWidth="1"/>
    <col min="6418" max="6418" width="8.42578125" style="1" customWidth="1"/>
    <col min="6419" max="6419" width="20" style="1" customWidth="1"/>
    <col min="6420" max="6420" width="4.28515625" style="1" customWidth="1"/>
    <col min="6421" max="6421" width="11" style="1" customWidth="1"/>
    <col min="6422" max="6422" width="9.140625" style="1" customWidth="1"/>
    <col min="6423" max="6423" width="8.85546875" style="1" customWidth="1"/>
    <col min="6424" max="6424" width="8.7109375" style="1" customWidth="1"/>
    <col min="6425" max="6425" width="14.85546875" style="1" customWidth="1"/>
    <col min="6426" max="6426" width="65.140625" style="1" customWidth="1"/>
    <col min="6427" max="6427" width="57.42578125" style="1" customWidth="1"/>
    <col min="6428" max="6428" width="41.28515625" style="1" customWidth="1"/>
    <col min="6429" max="6656" width="11.42578125" style="1"/>
    <col min="6657" max="6657" width="26.42578125" style="1" customWidth="1"/>
    <col min="6658" max="6658" width="21.7109375" style="1" customWidth="1"/>
    <col min="6659" max="6659" width="19.85546875" style="1" customWidth="1"/>
    <col min="6660" max="6660" width="19.7109375" style="1" customWidth="1"/>
    <col min="6661" max="6661" width="5.42578125" style="1" customWidth="1"/>
    <col min="6662" max="6662" width="42.28515625" style="1" customWidth="1"/>
    <col min="6663" max="6663" width="19" style="1" customWidth="1"/>
    <col min="6664" max="6664" width="22.140625" style="1" customWidth="1"/>
    <col min="6665" max="6665" width="17.28515625" style="1" customWidth="1"/>
    <col min="6666" max="6666" width="23.7109375" style="1" customWidth="1"/>
    <col min="6667" max="6667" width="17.28515625" style="1" customWidth="1"/>
    <col min="6668" max="6668" width="13.5703125" style="1" customWidth="1"/>
    <col min="6669" max="6669" width="15.42578125" style="1" customWidth="1"/>
    <col min="6670" max="6670" width="27.5703125" style="1" customWidth="1"/>
    <col min="6671" max="6671" width="8.28515625" style="1" customWidth="1"/>
    <col min="6672" max="6672" width="8.5703125" style="1" customWidth="1"/>
    <col min="6673" max="6673" width="8" style="1" customWidth="1"/>
    <col min="6674" max="6674" width="8.42578125" style="1" customWidth="1"/>
    <col min="6675" max="6675" width="20" style="1" customWidth="1"/>
    <col min="6676" max="6676" width="4.28515625" style="1" customWidth="1"/>
    <col min="6677" max="6677" width="11" style="1" customWidth="1"/>
    <col min="6678" max="6678" width="9.140625" style="1" customWidth="1"/>
    <col min="6679" max="6679" width="8.85546875" style="1" customWidth="1"/>
    <col min="6680" max="6680" width="8.7109375" style="1" customWidth="1"/>
    <col min="6681" max="6681" width="14.85546875" style="1" customWidth="1"/>
    <col min="6682" max="6682" width="65.140625" style="1" customWidth="1"/>
    <col min="6683" max="6683" width="57.42578125" style="1" customWidth="1"/>
    <col min="6684" max="6684" width="41.28515625" style="1" customWidth="1"/>
    <col min="6685" max="6912" width="11.42578125" style="1"/>
    <col min="6913" max="6913" width="26.42578125" style="1" customWidth="1"/>
    <col min="6914" max="6914" width="21.7109375" style="1" customWidth="1"/>
    <col min="6915" max="6915" width="19.85546875" style="1" customWidth="1"/>
    <col min="6916" max="6916" width="19.7109375" style="1" customWidth="1"/>
    <col min="6917" max="6917" width="5.42578125" style="1" customWidth="1"/>
    <col min="6918" max="6918" width="42.28515625" style="1" customWidth="1"/>
    <col min="6919" max="6919" width="19" style="1" customWidth="1"/>
    <col min="6920" max="6920" width="22.140625" style="1" customWidth="1"/>
    <col min="6921" max="6921" width="17.28515625" style="1" customWidth="1"/>
    <col min="6922" max="6922" width="23.7109375" style="1" customWidth="1"/>
    <col min="6923" max="6923" width="17.28515625" style="1" customWidth="1"/>
    <col min="6924" max="6924" width="13.5703125" style="1" customWidth="1"/>
    <col min="6925" max="6925" width="15.42578125" style="1" customWidth="1"/>
    <col min="6926" max="6926" width="27.5703125" style="1" customWidth="1"/>
    <col min="6927" max="6927" width="8.28515625" style="1" customWidth="1"/>
    <col min="6928" max="6928" width="8.5703125" style="1" customWidth="1"/>
    <col min="6929" max="6929" width="8" style="1" customWidth="1"/>
    <col min="6930" max="6930" width="8.42578125" style="1" customWidth="1"/>
    <col min="6931" max="6931" width="20" style="1" customWidth="1"/>
    <col min="6932" max="6932" width="4.28515625" style="1" customWidth="1"/>
    <col min="6933" max="6933" width="11" style="1" customWidth="1"/>
    <col min="6934" max="6934" width="9.140625" style="1" customWidth="1"/>
    <col min="6935" max="6935" width="8.85546875" style="1" customWidth="1"/>
    <col min="6936" max="6936" width="8.7109375" style="1" customWidth="1"/>
    <col min="6937" max="6937" width="14.85546875" style="1" customWidth="1"/>
    <col min="6938" max="6938" width="65.140625" style="1" customWidth="1"/>
    <col min="6939" max="6939" width="57.42578125" style="1" customWidth="1"/>
    <col min="6940" max="6940" width="41.28515625" style="1" customWidth="1"/>
    <col min="6941" max="7168" width="11.42578125" style="1"/>
    <col min="7169" max="7169" width="26.42578125" style="1" customWidth="1"/>
    <col min="7170" max="7170" width="21.7109375" style="1" customWidth="1"/>
    <col min="7171" max="7171" width="19.85546875" style="1" customWidth="1"/>
    <col min="7172" max="7172" width="19.7109375" style="1" customWidth="1"/>
    <col min="7173" max="7173" width="5.42578125" style="1" customWidth="1"/>
    <col min="7174" max="7174" width="42.28515625" style="1" customWidth="1"/>
    <col min="7175" max="7175" width="19" style="1" customWidth="1"/>
    <col min="7176" max="7176" width="22.140625" style="1" customWidth="1"/>
    <col min="7177" max="7177" width="17.28515625" style="1" customWidth="1"/>
    <col min="7178" max="7178" width="23.7109375" style="1" customWidth="1"/>
    <col min="7179" max="7179" width="17.28515625" style="1" customWidth="1"/>
    <col min="7180" max="7180" width="13.5703125" style="1" customWidth="1"/>
    <col min="7181" max="7181" width="15.42578125" style="1" customWidth="1"/>
    <col min="7182" max="7182" width="27.5703125" style="1" customWidth="1"/>
    <col min="7183" max="7183" width="8.28515625" style="1" customWidth="1"/>
    <col min="7184" max="7184" width="8.5703125" style="1" customWidth="1"/>
    <col min="7185" max="7185" width="8" style="1" customWidth="1"/>
    <col min="7186" max="7186" width="8.42578125" style="1" customWidth="1"/>
    <col min="7187" max="7187" width="20" style="1" customWidth="1"/>
    <col min="7188" max="7188" width="4.28515625" style="1" customWidth="1"/>
    <col min="7189" max="7189" width="11" style="1" customWidth="1"/>
    <col min="7190" max="7190" width="9.140625" style="1" customWidth="1"/>
    <col min="7191" max="7191" width="8.85546875" style="1" customWidth="1"/>
    <col min="7192" max="7192" width="8.7109375" style="1" customWidth="1"/>
    <col min="7193" max="7193" width="14.85546875" style="1" customWidth="1"/>
    <col min="7194" max="7194" width="65.140625" style="1" customWidth="1"/>
    <col min="7195" max="7195" width="57.42578125" style="1" customWidth="1"/>
    <col min="7196" max="7196" width="41.28515625" style="1" customWidth="1"/>
    <col min="7197" max="7424" width="11.42578125" style="1"/>
    <col min="7425" max="7425" width="26.42578125" style="1" customWidth="1"/>
    <col min="7426" max="7426" width="21.7109375" style="1" customWidth="1"/>
    <col min="7427" max="7427" width="19.85546875" style="1" customWidth="1"/>
    <col min="7428" max="7428" width="19.7109375" style="1" customWidth="1"/>
    <col min="7429" max="7429" width="5.42578125" style="1" customWidth="1"/>
    <col min="7430" max="7430" width="42.28515625" style="1" customWidth="1"/>
    <col min="7431" max="7431" width="19" style="1" customWidth="1"/>
    <col min="7432" max="7432" width="22.140625" style="1" customWidth="1"/>
    <col min="7433" max="7433" width="17.28515625" style="1" customWidth="1"/>
    <col min="7434" max="7434" width="23.7109375" style="1" customWidth="1"/>
    <col min="7435" max="7435" width="17.28515625" style="1" customWidth="1"/>
    <col min="7436" max="7436" width="13.5703125" style="1" customWidth="1"/>
    <col min="7437" max="7437" width="15.42578125" style="1" customWidth="1"/>
    <col min="7438" max="7438" width="27.5703125" style="1" customWidth="1"/>
    <col min="7439" max="7439" width="8.28515625" style="1" customWidth="1"/>
    <col min="7440" max="7440" width="8.5703125" style="1" customWidth="1"/>
    <col min="7441" max="7441" width="8" style="1" customWidth="1"/>
    <col min="7442" max="7442" width="8.42578125" style="1" customWidth="1"/>
    <col min="7443" max="7443" width="20" style="1" customWidth="1"/>
    <col min="7444" max="7444" width="4.28515625" style="1" customWidth="1"/>
    <col min="7445" max="7445" width="11" style="1" customWidth="1"/>
    <col min="7446" max="7446" width="9.140625" style="1" customWidth="1"/>
    <col min="7447" max="7447" width="8.85546875" style="1" customWidth="1"/>
    <col min="7448" max="7448" width="8.7109375" style="1" customWidth="1"/>
    <col min="7449" max="7449" width="14.85546875" style="1" customWidth="1"/>
    <col min="7450" max="7450" width="65.140625" style="1" customWidth="1"/>
    <col min="7451" max="7451" width="57.42578125" style="1" customWidth="1"/>
    <col min="7452" max="7452" width="41.28515625" style="1" customWidth="1"/>
    <col min="7453" max="7680" width="11.42578125" style="1"/>
    <col min="7681" max="7681" width="26.42578125" style="1" customWidth="1"/>
    <col min="7682" max="7682" width="21.7109375" style="1" customWidth="1"/>
    <col min="7683" max="7683" width="19.85546875" style="1" customWidth="1"/>
    <col min="7684" max="7684" width="19.7109375" style="1" customWidth="1"/>
    <col min="7685" max="7685" width="5.42578125" style="1" customWidth="1"/>
    <col min="7686" max="7686" width="42.28515625" style="1" customWidth="1"/>
    <col min="7687" max="7687" width="19" style="1" customWidth="1"/>
    <col min="7688" max="7688" width="22.140625" style="1" customWidth="1"/>
    <col min="7689" max="7689" width="17.28515625" style="1" customWidth="1"/>
    <col min="7690" max="7690" width="23.7109375" style="1" customWidth="1"/>
    <col min="7691" max="7691" width="17.28515625" style="1" customWidth="1"/>
    <col min="7692" max="7692" width="13.5703125" style="1" customWidth="1"/>
    <col min="7693" max="7693" width="15.42578125" style="1" customWidth="1"/>
    <col min="7694" max="7694" width="27.5703125" style="1" customWidth="1"/>
    <col min="7695" max="7695" width="8.28515625" style="1" customWidth="1"/>
    <col min="7696" max="7696" width="8.5703125" style="1" customWidth="1"/>
    <col min="7697" max="7697" width="8" style="1" customWidth="1"/>
    <col min="7698" max="7698" width="8.42578125" style="1" customWidth="1"/>
    <col min="7699" max="7699" width="20" style="1" customWidth="1"/>
    <col min="7700" max="7700" width="4.28515625" style="1" customWidth="1"/>
    <col min="7701" max="7701" width="11" style="1" customWidth="1"/>
    <col min="7702" max="7702" width="9.140625" style="1" customWidth="1"/>
    <col min="7703" max="7703" width="8.85546875" style="1" customWidth="1"/>
    <col min="7704" max="7704" width="8.7109375" style="1" customWidth="1"/>
    <col min="7705" max="7705" width="14.85546875" style="1" customWidth="1"/>
    <col min="7706" max="7706" width="65.140625" style="1" customWidth="1"/>
    <col min="7707" max="7707" width="57.42578125" style="1" customWidth="1"/>
    <col min="7708" max="7708" width="41.28515625" style="1" customWidth="1"/>
    <col min="7709" max="7936" width="11.42578125" style="1"/>
    <col min="7937" max="7937" width="26.42578125" style="1" customWidth="1"/>
    <col min="7938" max="7938" width="21.7109375" style="1" customWidth="1"/>
    <col min="7939" max="7939" width="19.85546875" style="1" customWidth="1"/>
    <col min="7940" max="7940" width="19.7109375" style="1" customWidth="1"/>
    <col min="7941" max="7941" width="5.42578125" style="1" customWidth="1"/>
    <col min="7942" max="7942" width="42.28515625" style="1" customWidth="1"/>
    <col min="7943" max="7943" width="19" style="1" customWidth="1"/>
    <col min="7944" max="7944" width="22.140625" style="1" customWidth="1"/>
    <col min="7945" max="7945" width="17.28515625" style="1" customWidth="1"/>
    <col min="7946" max="7946" width="23.7109375" style="1" customWidth="1"/>
    <col min="7947" max="7947" width="17.28515625" style="1" customWidth="1"/>
    <col min="7948" max="7948" width="13.5703125" style="1" customWidth="1"/>
    <col min="7949" max="7949" width="15.42578125" style="1" customWidth="1"/>
    <col min="7950" max="7950" width="27.5703125" style="1" customWidth="1"/>
    <col min="7951" max="7951" width="8.28515625" style="1" customWidth="1"/>
    <col min="7952" max="7952" width="8.5703125" style="1" customWidth="1"/>
    <col min="7953" max="7953" width="8" style="1" customWidth="1"/>
    <col min="7954" max="7954" width="8.42578125" style="1" customWidth="1"/>
    <col min="7955" max="7955" width="20" style="1" customWidth="1"/>
    <col min="7956" max="7956" width="4.28515625" style="1" customWidth="1"/>
    <col min="7957" max="7957" width="11" style="1" customWidth="1"/>
    <col min="7958" max="7958" width="9.140625" style="1" customWidth="1"/>
    <col min="7959" max="7959" width="8.85546875" style="1" customWidth="1"/>
    <col min="7960" max="7960" width="8.7109375" style="1" customWidth="1"/>
    <col min="7961" max="7961" width="14.85546875" style="1" customWidth="1"/>
    <col min="7962" max="7962" width="65.140625" style="1" customWidth="1"/>
    <col min="7963" max="7963" width="57.42578125" style="1" customWidth="1"/>
    <col min="7964" max="7964" width="41.28515625" style="1" customWidth="1"/>
    <col min="7965" max="8192" width="11.42578125" style="1"/>
    <col min="8193" max="8193" width="26.42578125" style="1" customWidth="1"/>
    <col min="8194" max="8194" width="21.7109375" style="1" customWidth="1"/>
    <col min="8195" max="8195" width="19.85546875" style="1" customWidth="1"/>
    <col min="8196" max="8196" width="19.7109375" style="1" customWidth="1"/>
    <col min="8197" max="8197" width="5.42578125" style="1" customWidth="1"/>
    <col min="8198" max="8198" width="42.28515625" style="1" customWidth="1"/>
    <col min="8199" max="8199" width="19" style="1" customWidth="1"/>
    <col min="8200" max="8200" width="22.140625" style="1" customWidth="1"/>
    <col min="8201" max="8201" width="17.28515625" style="1" customWidth="1"/>
    <col min="8202" max="8202" width="23.7109375" style="1" customWidth="1"/>
    <col min="8203" max="8203" width="17.28515625" style="1" customWidth="1"/>
    <col min="8204" max="8204" width="13.5703125" style="1" customWidth="1"/>
    <col min="8205" max="8205" width="15.42578125" style="1" customWidth="1"/>
    <col min="8206" max="8206" width="27.5703125" style="1" customWidth="1"/>
    <col min="8207" max="8207" width="8.28515625" style="1" customWidth="1"/>
    <col min="8208" max="8208" width="8.5703125" style="1" customWidth="1"/>
    <col min="8209" max="8209" width="8" style="1" customWidth="1"/>
    <col min="8210" max="8210" width="8.42578125" style="1" customWidth="1"/>
    <col min="8211" max="8211" width="20" style="1" customWidth="1"/>
    <col min="8212" max="8212" width="4.28515625" style="1" customWidth="1"/>
    <col min="8213" max="8213" width="11" style="1" customWidth="1"/>
    <col min="8214" max="8214" width="9.140625" style="1" customWidth="1"/>
    <col min="8215" max="8215" width="8.85546875" style="1" customWidth="1"/>
    <col min="8216" max="8216" width="8.7109375" style="1" customWidth="1"/>
    <col min="8217" max="8217" width="14.85546875" style="1" customWidth="1"/>
    <col min="8218" max="8218" width="65.140625" style="1" customWidth="1"/>
    <col min="8219" max="8219" width="57.42578125" style="1" customWidth="1"/>
    <col min="8220" max="8220" width="41.28515625" style="1" customWidth="1"/>
    <col min="8221" max="8448" width="11.42578125" style="1"/>
    <col min="8449" max="8449" width="26.42578125" style="1" customWidth="1"/>
    <col min="8450" max="8450" width="21.7109375" style="1" customWidth="1"/>
    <col min="8451" max="8451" width="19.85546875" style="1" customWidth="1"/>
    <col min="8452" max="8452" width="19.7109375" style="1" customWidth="1"/>
    <col min="8453" max="8453" width="5.42578125" style="1" customWidth="1"/>
    <col min="8454" max="8454" width="42.28515625" style="1" customWidth="1"/>
    <col min="8455" max="8455" width="19" style="1" customWidth="1"/>
    <col min="8456" max="8456" width="22.140625" style="1" customWidth="1"/>
    <col min="8457" max="8457" width="17.28515625" style="1" customWidth="1"/>
    <col min="8458" max="8458" width="23.7109375" style="1" customWidth="1"/>
    <col min="8459" max="8459" width="17.28515625" style="1" customWidth="1"/>
    <col min="8460" max="8460" width="13.5703125" style="1" customWidth="1"/>
    <col min="8461" max="8461" width="15.42578125" style="1" customWidth="1"/>
    <col min="8462" max="8462" width="27.5703125" style="1" customWidth="1"/>
    <col min="8463" max="8463" width="8.28515625" style="1" customWidth="1"/>
    <col min="8464" max="8464" width="8.5703125" style="1" customWidth="1"/>
    <col min="8465" max="8465" width="8" style="1" customWidth="1"/>
    <col min="8466" max="8466" width="8.42578125" style="1" customWidth="1"/>
    <col min="8467" max="8467" width="20" style="1" customWidth="1"/>
    <col min="8468" max="8468" width="4.28515625" style="1" customWidth="1"/>
    <col min="8469" max="8469" width="11" style="1" customWidth="1"/>
    <col min="8470" max="8470" width="9.140625" style="1" customWidth="1"/>
    <col min="8471" max="8471" width="8.85546875" style="1" customWidth="1"/>
    <col min="8472" max="8472" width="8.7109375" style="1" customWidth="1"/>
    <col min="8473" max="8473" width="14.85546875" style="1" customWidth="1"/>
    <col min="8474" max="8474" width="65.140625" style="1" customWidth="1"/>
    <col min="8475" max="8475" width="57.42578125" style="1" customWidth="1"/>
    <col min="8476" max="8476" width="41.28515625" style="1" customWidth="1"/>
    <col min="8477" max="8704" width="11.42578125" style="1"/>
    <col min="8705" max="8705" width="26.42578125" style="1" customWidth="1"/>
    <col min="8706" max="8706" width="21.7109375" style="1" customWidth="1"/>
    <col min="8707" max="8707" width="19.85546875" style="1" customWidth="1"/>
    <col min="8708" max="8708" width="19.7109375" style="1" customWidth="1"/>
    <col min="8709" max="8709" width="5.42578125" style="1" customWidth="1"/>
    <col min="8710" max="8710" width="42.28515625" style="1" customWidth="1"/>
    <col min="8711" max="8711" width="19" style="1" customWidth="1"/>
    <col min="8712" max="8712" width="22.140625" style="1" customWidth="1"/>
    <col min="8713" max="8713" width="17.28515625" style="1" customWidth="1"/>
    <col min="8714" max="8714" width="23.7109375" style="1" customWidth="1"/>
    <col min="8715" max="8715" width="17.28515625" style="1" customWidth="1"/>
    <col min="8716" max="8716" width="13.5703125" style="1" customWidth="1"/>
    <col min="8717" max="8717" width="15.42578125" style="1" customWidth="1"/>
    <col min="8718" max="8718" width="27.5703125" style="1" customWidth="1"/>
    <col min="8719" max="8719" width="8.28515625" style="1" customWidth="1"/>
    <col min="8720" max="8720" width="8.5703125" style="1" customWidth="1"/>
    <col min="8721" max="8721" width="8" style="1" customWidth="1"/>
    <col min="8722" max="8722" width="8.42578125" style="1" customWidth="1"/>
    <col min="8723" max="8723" width="20" style="1" customWidth="1"/>
    <col min="8724" max="8724" width="4.28515625" style="1" customWidth="1"/>
    <col min="8725" max="8725" width="11" style="1" customWidth="1"/>
    <col min="8726" max="8726" width="9.140625" style="1" customWidth="1"/>
    <col min="8727" max="8727" width="8.85546875" style="1" customWidth="1"/>
    <col min="8728" max="8728" width="8.7109375" style="1" customWidth="1"/>
    <col min="8729" max="8729" width="14.85546875" style="1" customWidth="1"/>
    <col min="8730" max="8730" width="65.140625" style="1" customWidth="1"/>
    <col min="8731" max="8731" width="57.42578125" style="1" customWidth="1"/>
    <col min="8732" max="8732" width="41.28515625" style="1" customWidth="1"/>
    <col min="8733" max="8960" width="11.42578125" style="1"/>
    <col min="8961" max="8961" width="26.42578125" style="1" customWidth="1"/>
    <col min="8962" max="8962" width="21.7109375" style="1" customWidth="1"/>
    <col min="8963" max="8963" width="19.85546875" style="1" customWidth="1"/>
    <col min="8964" max="8964" width="19.7109375" style="1" customWidth="1"/>
    <col min="8965" max="8965" width="5.42578125" style="1" customWidth="1"/>
    <col min="8966" max="8966" width="42.28515625" style="1" customWidth="1"/>
    <col min="8967" max="8967" width="19" style="1" customWidth="1"/>
    <col min="8968" max="8968" width="22.140625" style="1" customWidth="1"/>
    <col min="8969" max="8969" width="17.28515625" style="1" customWidth="1"/>
    <col min="8970" max="8970" width="23.7109375" style="1" customWidth="1"/>
    <col min="8971" max="8971" width="17.28515625" style="1" customWidth="1"/>
    <col min="8972" max="8972" width="13.5703125" style="1" customWidth="1"/>
    <col min="8973" max="8973" width="15.42578125" style="1" customWidth="1"/>
    <col min="8974" max="8974" width="27.5703125" style="1" customWidth="1"/>
    <col min="8975" max="8975" width="8.28515625" style="1" customWidth="1"/>
    <col min="8976" max="8976" width="8.5703125" style="1" customWidth="1"/>
    <col min="8977" max="8977" width="8" style="1" customWidth="1"/>
    <col min="8978" max="8978" width="8.42578125" style="1" customWidth="1"/>
    <col min="8979" max="8979" width="20" style="1" customWidth="1"/>
    <col min="8980" max="8980" width="4.28515625" style="1" customWidth="1"/>
    <col min="8981" max="8981" width="11" style="1" customWidth="1"/>
    <col min="8982" max="8982" width="9.140625" style="1" customWidth="1"/>
    <col min="8983" max="8983" width="8.85546875" style="1" customWidth="1"/>
    <col min="8984" max="8984" width="8.7109375" style="1" customWidth="1"/>
    <col min="8985" max="8985" width="14.85546875" style="1" customWidth="1"/>
    <col min="8986" max="8986" width="65.140625" style="1" customWidth="1"/>
    <col min="8987" max="8987" width="57.42578125" style="1" customWidth="1"/>
    <col min="8988" max="8988" width="41.28515625" style="1" customWidth="1"/>
    <col min="8989" max="9216" width="11.42578125" style="1"/>
    <col min="9217" max="9217" width="26.42578125" style="1" customWidth="1"/>
    <col min="9218" max="9218" width="21.7109375" style="1" customWidth="1"/>
    <col min="9219" max="9219" width="19.85546875" style="1" customWidth="1"/>
    <col min="9220" max="9220" width="19.7109375" style="1" customWidth="1"/>
    <col min="9221" max="9221" width="5.42578125" style="1" customWidth="1"/>
    <col min="9222" max="9222" width="42.28515625" style="1" customWidth="1"/>
    <col min="9223" max="9223" width="19" style="1" customWidth="1"/>
    <col min="9224" max="9224" width="22.140625" style="1" customWidth="1"/>
    <col min="9225" max="9225" width="17.28515625" style="1" customWidth="1"/>
    <col min="9226" max="9226" width="23.7109375" style="1" customWidth="1"/>
    <col min="9227" max="9227" width="17.28515625" style="1" customWidth="1"/>
    <col min="9228" max="9228" width="13.5703125" style="1" customWidth="1"/>
    <col min="9229" max="9229" width="15.42578125" style="1" customWidth="1"/>
    <col min="9230" max="9230" width="27.5703125" style="1" customWidth="1"/>
    <col min="9231" max="9231" width="8.28515625" style="1" customWidth="1"/>
    <col min="9232" max="9232" width="8.5703125" style="1" customWidth="1"/>
    <col min="9233" max="9233" width="8" style="1" customWidth="1"/>
    <col min="9234" max="9234" width="8.42578125" style="1" customWidth="1"/>
    <col min="9235" max="9235" width="20" style="1" customWidth="1"/>
    <col min="9236" max="9236" width="4.28515625" style="1" customWidth="1"/>
    <col min="9237" max="9237" width="11" style="1" customWidth="1"/>
    <col min="9238" max="9238" width="9.140625" style="1" customWidth="1"/>
    <col min="9239" max="9239" width="8.85546875" style="1" customWidth="1"/>
    <col min="9240" max="9240" width="8.7109375" style="1" customWidth="1"/>
    <col min="9241" max="9241" width="14.85546875" style="1" customWidth="1"/>
    <col min="9242" max="9242" width="65.140625" style="1" customWidth="1"/>
    <col min="9243" max="9243" width="57.42578125" style="1" customWidth="1"/>
    <col min="9244" max="9244" width="41.28515625" style="1" customWidth="1"/>
    <col min="9245" max="9472" width="11.42578125" style="1"/>
    <col min="9473" max="9473" width="26.42578125" style="1" customWidth="1"/>
    <col min="9474" max="9474" width="21.7109375" style="1" customWidth="1"/>
    <col min="9475" max="9475" width="19.85546875" style="1" customWidth="1"/>
    <col min="9476" max="9476" width="19.7109375" style="1" customWidth="1"/>
    <col min="9477" max="9477" width="5.42578125" style="1" customWidth="1"/>
    <col min="9478" max="9478" width="42.28515625" style="1" customWidth="1"/>
    <col min="9479" max="9479" width="19" style="1" customWidth="1"/>
    <col min="9480" max="9480" width="22.140625" style="1" customWidth="1"/>
    <col min="9481" max="9481" width="17.28515625" style="1" customWidth="1"/>
    <col min="9482" max="9482" width="23.7109375" style="1" customWidth="1"/>
    <col min="9483" max="9483" width="17.28515625" style="1" customWidth="1"/>
    <col min="9484" max="9484" width="13.5703125" style="1" customWidth="1"/>
    <col min="9485" max="9485" width="15.42578125" style="1" customWidth="1"/>
    <col min="9486" max="9486" width="27.5703125" style="1" customWidth="1"/>
    <col min="9487" max="9487" width="8.28515625" style="1" customWidth="1"/>
    <col min="9488" max="9488" width="8.5703125" style="1" customWidth="1"/>
    <col min="9489" max="9489" width="8" style="1" customWidth="1"/>
    <col min="9490" max="9490" width="8.42578125" style="1" customWidth="1"/>
    <col min="9491" max="9491" width="20" style="1" customWidth="1"/>
    <col min="9492" max="9492" width="4.28515625" style="1" customWidth="1"/>
    <col min="9493" max="9493" width="11" style="1" customWidth="1"/>
    <col min="9494" max="9494" width="9.140625" style="1" customWidth="1"/>
    <col min="9495" max="9495" width="8.85546875" style="1" customWidth="1"/>
    <col min="9496" max="9496" width="8.7109375" style="1" customWidth="1"/>
    <col min="9497" max="9497" width="14.85546875" style="1" customWidth="1"/>
    <col min="9498" max="9498" width="65.140625" style="1" customWidth="1"/>
    <col min="9499" max="9499" width="57.42578125" style="1" customWidth="1"/>
    <col min="9500" max="9500" width="41.28515625" style="1" customWidth="1"/>
    <col min="9501" max="9728" width="11.42578125" style="1"/>
    <col min="9729" max="9729" width="26.42578125" style="1" customWidth="1"/>
    <col min="9730" max="9730" width="21.7109375" style="1" customWidth="1"/>
    <col min="9731" max="9731" width="19.85546875" style="1" customWidth="1"/>
    <col min="9732" max="9732" width="19.7109375" style="1" customWidth="1"/>
    <col min="9733" max="9733" width="5.42578125" style="1" customWidth="1"/>
    <col min="9734" max="9734" width="42.28515625" style="1" customWidth="1"/>
    <col min="9735" max="9735" width="19" style="1" customWidth="1"/>
    <col min="9736" max="9736" width="22.140625" style="1" customWidth="1"/>
    <col min="9737" max="9737" width="17.28515625" style="1" customWidth="1"/>
    <col min="9738" max="9738" width="23.7109375" style="1" customWidth="1"/>
    <col min="9739" max="9739" width="17.28515625" style="1" customWidth="1"/>
    <col min="9740" max="9740" width="13.5703125" style="1" customWidth="1"/>
    <col min="9741" max="9741" width="15.42578125" style="1" customWidth="1"/>
    <col min="9742" max="9742" width="27.5703125" style="1" customWidth="1"/>
    <col min="9743" max="9743" width="8.28515625" style="1" customWidth="1"/>
    <col min="9744" max="9744" width="8.5703125" style="1" customWidth="1"/>
    <col min="9745" max="9745" width="8" style="1" customWidth="1"/>
    <col min="9746" max="9746" width="8.42578125" style="1" customWidth="1"/>
    <col min="9747" max="9747" width="20" style="1" customWidth="1"/>
    <col min="9748" max="9748" width="4.28515625" style="1" customWidth="1"/>
    <col min="9749" max="9749" width="11" style="1" customWidth="1"/>
    <col min="9750" max="9750" width="9.140625" style="1" customWidth="1"/>
    <col min="9751" max="9751" width="8.85546875" style="1" customWidth="1"/>
    <col min="9752" max="9752" width="8.7109375" style="1" customWidth="1"/>
    <col min="9753" max="9753" width="14.85546875" style="1" customWidth="1"/>
    <col min="9754" max="9754" width="65.140625" style="1" customWidth="1"/>
    <col min="9755" max="9755" width="57.42578125" style="1" customWidth="1"/>
    <col min="9756" max="9756" width="41.28515625" style="1" customWidth="1"/>
    <col min="9757" max="9984" width="11.42578125" style="1"/>
    <col min="9985" max="9985" width="26.42578125" style="1" customWidth="1"/>
    <col min="9986" max="9986" width="21.7109375" style="1" customWidth="1"/>
    <col min="9987" max="9987" width="19.85546875" style="1" customWidth="1"/>
    <col min="9988" max="9988" width="19.7109375" style="1" customWidth="1"/>
    <col min="9989" max="9989" width="5.42578125" style="1" customWidth="1"/>
    <col min="9990" max="9990" width="42.28515625" style="1" customWidth="1"/>
    <col min="9991" max="9991" width="19" style="1" customWidth="1"/>
    <col min="9992" max="9992" width="22.140625" style="1" customWidth="1"/>
    <col min="9993" max="9993" width="17.28515625" style="1" customWidth="1"/>
    <col min="9994" max="9994" width="23.7109375" style="1" customWidth="1"/>
    <col min="9995" max="9995" width="17.28515625" style="1" customWidth="1"/>
    <col min="9996" max="9996" width="13.5703125" style="1" customWidth="1"/>
    <col min="9997" max="9997" width="15.42578125" style="1" customWidth="1"/>
    <col min="9998" max="9998" width="27.5703125" style="1" customWidth="1"/>
    <col min="9999" max="9999" width="8.28515625" style="1" customWidth="1"/>
    <col min="10000" max="10000" width="8.5703125" style="1" customWidth="1"/>
    <col min="10001" max="10001" width="8" style="1" customWidth="1"/>
    <col min="10002" max="10002" width="8.42578125" style="1" customWidth="1"/>
    <col min="10003" max="10003" width="20" style="1" customWidth="1"/>
    <col min="10004" max="10004" width="4.28515625" style="1" customWidth="1"/>
    <col min="10005" max="10005" width="11" style="1" customWidth="1"/>
    <col min="10006" max="10006" width="9.140625" style="1" customWidth="1"/>
    <col min="10007" max="10007" width="8.85546875" style="1" customWidth="1"/>
    <col min="10008" max="10008" width="8.7109375" style="1" customWidth="1"/>
    <col min="10009" max="10009" width="14.85546875" style="1" customWidth="1"/>
    <col min="10010" max="10010" width="65.140625" style="1" customWidth="1"/>
    <col min="10011" max="10011" width="57.42578125" style="1" customWidth="1"/>
    <col min="10012" max="10012" width="41.28515625" style="1" customWidth="1"/>
    <col min="10013" max="10240" width="11.42578125" style="1"/>
    <col min="10241" max="10241" width="26.42578125" style="1" customWidth="1"/>
    <col min="10242" max="10242" width="21.7109375" style="1" customWidth="1"/>
    <col min="10243" max="10243" width="19.85546875" style="1" customWidth="1"/>
    <col min="10244" max="10244" width="19.7109375" style="1" customWidth="1"/>
    <col min="10245" max="10245" width="5.42578125" style="1" customWidth="1"/>
    <col min="10246" max="10246" width="42.28515625" style="1" customWidth="1"/>
    <col min="10247" max="10247" width="19" style="1" customWidth="1"/>
    <col min="10248" max="10248" width="22.140625" style="1" customWidth="1"/>
    <col min="10249" max="10249" width="17.28515625" style="1" customWidth="1"/>
    <col min="10250" max="10250" width="23.7109375" style="1" customWidth="1"/>
    <col min="10251" max="10251" width="17.28515625" style="1" customWidth="1"/>
    <col min="10252" max="10252" width="13.5703125" style="1" customWidth="1"/>
    <col min="10253" max="10253" width="15.42578125" style="1" customWidth="1"/>
    <col min="10254" max="10254" width="27.5703125" style="1" customWidth="1"/>
    <col min="10255" max="10255" width="8.28515625" style="1" customWidth="1"/>
    <col min="10256" max="10256" width="8.5703125" style="1" customWidth="1"/>
    <col min="10257" max="10257" width="8" style="1" customWidth="1"/>
    <col min="10258" max="10258" width="8.42578125" style="1" customWidth="1"/>
    <col min="10259" max="10259" width="20" style="1" customWidth="1"/>
    <col min="10260" max="10260" width="4.28515625" style="1" customWidth="1"/>
    <col min="10261" max="10261" width="11" style="1" customWidth="1"/>
    <col min="10262" max="10262" width="9.140625" style="1" customWidth="1"/>
    <col min="10263" max="10263" width="8.85546875" style="1" customWidth="1"/>
    <col min="10264" max="10264" width="8.7109375" style="1" customWidth="1"/>
    <col min="10265" max="10265" width="14.85546875" style="1" customWidth="1"/>
    <col min="10266" max="10266" width="65.140625" style="1" customWidth="1"/>
    <col min="10267" max="10267" width="57.42578125" style="1" customWidth="1"/>
    <col min="10268" max="10268" width="41.28515625" style="1" customWidth="1"/>
    <col min="10269" max="10496" width="11.42578125" style="1"/>
    <col min="10497" max="10497" width="26.42578125" style="1" customWidth="1"/>
    <col min="10498" max="10498" width="21.7109375" style="1" customWidth="1"/>
    <col min="10499" max="10499" width="19.85546875" style="1" customWidth="1"/>
    <col min="10500" max="10500" width="19.7109375" style="1" customWidth="1"/>
    <col min="10501" max="10501" width="5.42578125" style="1" customWidth="1"/>
    <col min="10502" max="10502" width="42.28515625" style="1" customWidth="1"/>
    <col min="10503" max="10503" width="19" style="1" customWidth="1"/>
    <col min="10504" max="10504" width="22.140625" style="1" customWidth="1"/>
    <col min="10505" max="10505" width="17.28515625" style="1" customWidth="1"/>
    <col min="10506" max="10506" width="23.7109375" style="1" customWidth="1"/>
    <col min="10507" max="10507" width="17.28515625" style="1" customWidth="1"/>
    <col min="10508" max="10508" width="13.5703125" style="1" customWidth="1"/>
    <col min="10509" max="10509" width="15.42578125" style="1" customWidth="1"/>
    <col min="10510" max="10510" width="27.5703125" style="1" customWidth="1"/>
    <col min="10511" max="10511" width="8.28515625" style="1" customWidth="1"/>
    <col min="10512" max="10512" width="8.5703125" style="1" customWidth="1"/>
    <col min="10513" max="10513" width="8" style="1" customWidth="1"/>
    <col min="10514" max="10514" width="8.42578125" style="1" customWidth="1"/>
    <col min="10515" max="10515" width="20" style="1" customWidth="1"/>
    <col min="10516" max="10516" width="4.28515625" style="1" customWidth="1"/>
    <col min="10517" max="10517" width="11" style="1" customWidth="1"/>
    <col min="10518" max="10518" width="9.140625" style="1" customWidth="1"/>
    <col min="10519" max="10519" width="8.85546875" style="1" customWidth="1"/>
    <col min="10520" max="10520" width="8.7109375" style="1" customWidth="1"/>
    <col min="10521" max="10521" width="14.85546875" style="1" customWidth="1"/>
    <col min="10522" max="10522" width="65.140625" style="1" customWidth="1"/>
    <col min="10523" max="10523" width="57.42578125" style="1" customWidth="1"/>
    <col min="10524" max="10524" width="41.28515625" style="1" customWidth="1"/>
    <col min="10525" max="10752" width="11.42578125" style="1"/>
    <col min="10753" max="10753" width="26.42578125" style="1" customWidth="1"/>
    <col min="10754" max="10754" width="21.7109375" style="1" customWidth="1"/>
    <col min="10755" max="10755" width="19.85546875" style="1" customWidth="1"/>
    <col min="10756" max="10756" width="19.7109375" style="1" customWidth="1"/>
    <col min="10757" max="10757" width="5.42578125" style="1" customWidth="1"/>
    <col min="10758" max="10758" width="42.28515625" style="1" customWidth="1"/>
    <col min="10759" max="10759" width="19" style="1" customWidth="1"/>
    <col min="10760" max="10760" width="22.140625" style="1" customWidth="1"/>
    <col min="10761" max="10761" width="17.28515625" style="1" customWidth="1"/>
    <col min="10762" max="10762" width="23.7109375" style="1" customWidth="1"/>
    <col min="10763" max="10763" width="17.28515625" style="1" customWidth="1"/>
    <col min="10764" max="10764" width="13.5703125" style="1" customWidth="1"/>
    <col min="10765" max="10765" width="15.42578125" style="1" customWidth="1"/>
    <col min="10766" max="10766" width="27.5703125" style="1" customWidth="1"/>
    <col min="10767" max="10767" width="8.28515625" style="1" customWidth="1"/>
    <col min="10768" max="10768" width="8.5703125" style="1" customWidth="1"/>
    <col min="10769" max="10769" width="8" style="1" customWidth="1"/>
    <col min="10770" max="10770" width="8.42578125" style="1" customWidth="1"/>
    <col min="10771" max="10771" width="20" style="1" customWidth="1"/>
    <col min="10772" max="10772" width="4.28515625" style="1" customWidth="1"/>
    <col min="10773" max="10773" width="11" style="1" customWidth="1"/>
    <col min="10774" max="10774" width="9.140625" style="1" customWidth="1"/>
    <col min="10775" max="10775" width="8.85546875" style="1" customWidth="1"/>
    <col min="10776" max="10776" width="8.7109375" style="1" customWidth="1"/>
    <col min="10777" max="10777" width="14.85546875" style="1" customWidth="1"/>
    <col min="10778" max="10778" width="65.140625" style="1" customWidth="1"/>
    <col min="10779" max="10779" width="57.42578125" style="1" customWidth="1"/>
    <col min="10780" max="10780" width="41.28515625" style="1" customWidth="1"/>
    <col min="10781" max="11008" width="11.42578125" style="1"/>
    <col min="11009" max="11009" width="26.42578125" style="1" customWidth="1"/>
    <col min="11010" max="11010" width="21.7109375" style="1" customWidth="1"/>
    <col min="11011" max="11011" width="19.85546875" style="1" customWidth="1"/>
    <col min="11012" max="11012" width="19.7109375" style="1" customWidth="1"/>
    <col min="11013" max="11013" width="5.42578125" style="1" customWidth="1"/>
    <col min="11014" max="11014" width="42.28515625" style="1" customWidth="1"/>
    <col min="11015" max="11015" width="19" style="1" customWidth="1"/>
    <col min="11016" max="11016" width="22.140625" style="1" customWidth="1"/>
    <col min="11017" max="11017" width="17.28515625" style="1" customWidth="1"/>
    <col min="11018" max="11018" width="23.7109375" style="1" customWidth="1"/>
    <col min="11019" max="11019" width="17.28515625" style="1" customWidth="1"/>
    <col min="11020" max="11020" width="13.5703125" style="1" customWidth="1"/>
    <col min="11021" max="11021" width="15.42578125" style="1" customWidth="1"/>
    <col min="11022" max="11022" width="27.5703125" style="1" customWidth="1"/>
    <col min="11023" max="11023" width="8.28515625" style="1" customWidth="1"/>
    <col min="11024" max="11024" width="8.5703125" style="1" customWidth="1"/>
    <col min="11025" max="11025" width="8" style="1" customWidth="1"/>
    <col min="11026" max="11026" width="8.42578125" style="1" customWidth="1"/>
    <col min="11027" max="11027" width="20" style="1" customWidth="1"/>
    <col min="11028" max="11028" width="4.28515625" style="1" customWidth="1"/>
    <col min="11029" max="11029" width="11" style="1" customWidth="1"/>
    <col min="11030" max="11030" width="9.140625" style="1" customWidth="1"/>
    <col min="11031" max="11031" width="8.85546875" style="1" customWidth="1"/>
    <col min="11032" max="11032" width="8.7109375" style="1" customWidth="1"/>
    <col min="11033" max="11033" width="14.85546875" style="1" customWidth="1"/>
    <col min="11034" max="11034" width="65.140625" style="1" customWidth="1"/>
    <col min="11035" max="11035" width="57.42578125" style="1" customWidth="1"/>
    <col min="11036" max="11036" width="41.28515625" style="1" customWidth="1"/>
    <col min="11037" max="11264" width="11.42578125" style="1"/>
    <col min="11265" max="11265" width="26.42578125" style="1" customWidth="1"/>
    <col min="11266" max="11266" width="21.7109375" style="1" customWidth="1"/>
    <col min="11267" max="11267" width="19.85546875" style="1" customWidth="1"/>
    <col min="11268" max="11268" width="19.7109375" style="1" customWidth="1"/>
    <col min="11269" max="11269" width="5.42578125" style="1" customWidth="1"/>
    <col min="11270" max="11270" width="42.28515625" style="1" customWidth="1"/>
    <col min="11271" max="11271" width="19" style="1" customWidth="1"/>
    <col min="11272" max="11272" width="22.140625" style="1" customWidth="1"/>
    <col min="11273" max="11273" width="17.28515625" style="1" customWidth="1"/>
    <col min="11274" max="11274" width="23.7109375" style="1" customWidth="1"/>
    <col min="11275" max="11275" width="17.28515625" style="1" customWidth="1"/>
    <col min="11276" max="11276" width="13.5703125" style="1" customWidth="1"/>
    <col min="11277" max="11277" width="15.42578125" style="1" customWidth="1"/>
    <col min="11278" max="11278" width="27.5703125" style="1" customWidth="1"/>
    <col min="11279" max="11279" width="8.28515625" style="1" customWidth="1"/>
    <col min="11280" max="11280" width="8.5703125" style="1" customWidth="1"/>
    <col min="11281" max="11281" width="8" style="1" customWidth="1"/>
    <col min="11282" max="11282" width="8.42578125" style="1" customWidth="1"/>
    <col min="11283" max="11283" width="20" style="1" customWidth="1"/>
    <col min="11284" max="11284" width="4.28515625" style="1" customWidth="1"/>
    <col min="11285" max="11285" width="11" style="1" customWidth="1"/>
    <col min="11286" max="11286" width="9.140625" style="1" customWidth="1"/>
    <col min="11287" max="11287" width="8.85546875" style="1" customWidth="1"/>
    <col min="11288" max="11288" width="8.7109375" style="1" customWidth="1"/>
    <col min="11289" max="11289" width="14.85546875" style="1" customWidth="1"/>
    <col min="11290" max="11290" width="65.140625" style="1" customWidth="1"/>
    <col min="11291" max="11291" width="57.42578125" style="1" customWidth="1"/>
    <col min="11292" max="11292" width="41.28515625" style="1" customWidth="1"/>
    <col min="11293" max="11520" width="11.42578125" style="1"/>
    <col min="11521" max="11521" width="26.42578125" style="1" customWidth="1"/>
    <col min="11522" max="11522" width="21.7109375" style="1" customWidth="1"/>
    <col min="11523" max="11523" width="19.85546875" style="1" customWidth="1"/>
    <col min="11524" max="11524" width="19.7109375" style="1" customWidth="1"/>
    <col min="11525" max="11525" width="5.42578125" style="1" customWidth="1"/>
    <col min="11526" max="11526" width="42.28515625" style="1" customWidth="1"/>
    <col min="11527" max="11527" width="19" style="1" customWidth="1"/>
    <col min="11528" max="11528" width="22.140625" style="1" customWidth="1"/>
    <col min="11529" max="11529" width="17.28515625" style="1" customWidth="1"/>
    <col min="11530" max="11530" width="23.7109375" style="1" customWidth="1"/>
    <col min="11531" max="11531" width="17.28515625" style="1" customWidth="1"/>
    <col min="11532" max="11532" width="13.5703125" style="1" customWidth="1"/>
    <col min="11533" max="11533" width="15.42578125" style="1" customWidth="1"/>
    <col min="11534" max="11534" width="27.5703125" style="1" customWidth="1"/>
    <col min="11535" max="11535" width="8.28515625" style="1" customWidth="1"/>
    <col min="11536" max="11536" width="8.5703125" style="1" customWidth="1"/>
    <col min="11537" max="11537" width="8" style="1" customWidth="1"/>
    <col min="11538" max="11538" width="8.42578125" style="1" customWidth="1"/>
    <col min="11539" max="11539" width="20" style="1" customWidth="1"/>
    <col min="11540" max="11540" width="4.28515625" style="1" customWidth="1"/>
    <col min="11541" max="11541" width="11" style="1" customWidth="1"/>
    <col min="11542" max="11542" width="9.140625" style="1" customWidth="1"/>
    <col min="11543" max="11543" width="8.85546875" style="1" customWidth="1"/>
    <col min="11544" max="11544" width="8.7109375" style="1" customWidth="1"/>
    <col min="11545" max="11545" width="14.85546875" style="1" customWidth="1"/>
    <col min="11546" max="11546" width="65.140625" style="1" customWidth="1"/>
    <col min="11547" max="11547" width="57.42578125" style="1" customWidth="1"/>
    <col min="11548" max="11548" width="41.28515625" style="1" customWidth="1"/>
    <col min="11549" max="11776" width="11.42578125" style="1"/>
    <col min="11777" max="11777" width="26.42578125" style="1" customWidth="1"/>
    <col min="11778" max="11778" width="21.7109375" style="1" customWidth="1"/>
    <col min="11779" max="11779" width="19.85546875" style="1" customWidth="1"/>
    <col min="11780" max="11780" width="19.7109375" style="1" customWidth="1"/>
    <col min="11781" max="11781" width="5.42578125" style="1" customWidth="1"/>
    <col min="11782" max="11782" width="42.28515625" style="1" customWidth="1"/>
    <col min="11783" max="11783" width="19" style="1" customWidth="1"/>
    <col min="11784" max="11784" width="22.140625" style="1" customWidth="1"/>
    <col min="11785" max="11785" width="17.28515625" style="1" customWidth="1"/>
    <col min="11786" max="11786" width="23.7109375" style="1" customWidth="1"/>
    <col min="11787" max="11787" width="17.28515625" style="1" customWidth="1"/>
    <col min="11788" max="11788" width="13.5703125" style="1" customWidth="1"/>
    <col min="11789" max="11789" width="15.42578125" style="1" customWidth="1"/>
    <col min="11790" max="11790" width="27.5703125" style="1" customWidth="1"/>
    <col min="11791" max="11791" width="8.28515625" style="1" customWidth="1"/>
    <col min="11792" max="11792" width="8.5703125" style="1" customWidth="1"/>
    <col min="11793" max="11793" width="8" style="1" customWidth="1"/>
    <col min="11794" max="11794" width="8.42578125" style="1" customWidth="1"/>
    <col min="11795" max="11795" width="20" style="1" customWidth="1"/>
    <col min="11796" max="11796" width="4.28515625" style="1" customWidth="1"/>
    <col min="11797" max="11797" width="11" style="1" customWidth="1"/>
    <col min="11798" max="11798" width="9.140625" style="1" customWidth="1"/>
    <col min="11799" max="11799" width="8.85546875" style="1" customWidth="1"/>
    <col min="11800" max="11800" width="8.7109375" style="1" customWidth="1"/>
    <col min="11801" max="11801" width="14.85546875" style="1" customWidth="1"/>
    <col min="11802" max="11802" width="65.140625" style="1" customWidth="1"/>
    <col min="11803" max="11803" width="57.42578125" style="1" customWidth="1"/>
    <col min="11804" max="11804" width="41.28515625" style="1" customWidth="1"/>
    <col min="11805" max="12032" width="11.42578125" style="1"/>
    <col min="12033" max="12033" width="26.42578125" style="1" customWidth="1"/>
    <col min="12034" max="12034" width="21.7109375" style="1" customWidth="1"/>
    <col min="12035" max="12035" width="19.85546875" style="1" customWidth="1"/>
    <col min="12036" max="12036" width="19.7109375" style="1" customWidth="1"/>
    <col min="12037" max="12037" width="5.42578125" style="1" customWidth="1"/>
    <col min="12038" max="12038" width="42.28515625" style="1" customWidth="1"/>
    <col min="12039" max="12039" width="19" style="1" customWidth="1"/>
    <col min="12040" max="12040" width="22.140625" style="1" customWidth="1"/>
    <col min="12041" max="12041" width="17.28515625" style="1" customWidth="1"/>
    <col min="12042" max="12042" width="23.7109375" style="1" customWidth="1"/>
    <col min="12043" max="12043" width="17.28515625" style="1" customWidth="1"/>
    <col min="12044" max="12044" width="13.5703125" style="1" customWidth="1"/>
    <col min="12045" max="12045" width="15.42578125" style="1" customWidth="1"/>
    <col min="12046" max="12046" width="27.5703125" style="1" customWidth="1"/>
    <col min="12047" max="12047" width="8.28515625" style="1" customWidth="1"/>
    <col min="12048" max="12048" width="8.5703125" style="1" customWidth="1"/>
    <col min="12049" max="12049" width="8" style="1" customWidth="1"/>
    <col min="12050" max="12050" width="8.42578125" style="1" customWidth="1"/>
    <col min="12051" max="12051" width="20" style="1" customWidth="1"/>
    <col min="12052" max="12052" width="4.28515625" style="1" customWidth="1"/>
    <col min="12053" max="12053" width="11" style="1" customWidth="1"/>
    <col min="12054" max="12054" width="9.140625" style="1" customWidth="1"/>
    <col min="12055" max="12055" width="8.85546875" style="1" customWidth="1"/>
    <col min="12056" max="12056" width="8.7109375" style="1" customWidth="1"/>
    <col min="12057" max="12057" width="14.85546875" style="1" customWidth="1"/>
    <col min="12058" max="12058" width="65.140625" style="1" customWidth="1"/>
    <col min="12059" max="12059" width="57.42578125" style="1" customWidth="1"/>
    <col min="12060" max="12060" width="41.28515625" style="1" customWidth="1"/>
    <col min="12061" max="12288" width="11.42578125" style="1"/>
    <col min="12289" max="12289" width="26.42578125" style="1" customWidth="1"/>
    <col min="12290" max="12290" width="21.7109375" style="1" customWidth="1"/>
    <col min="12291" max="12291" width="19.85546875" style="1" customWidth="1"/>
    <col min="12292" max="12292" width="19.7109375" style="1" customWidth="1"/>
    <col min="12293" max="12293" width="5.42578125" style="1" customWidth="1"/>
    <col min="12294" max="12294" width="42.28515625" style="1" customWidth="1"/>
    <col min="12295" max="12295" width="19" style="1" customWidth="1"/>
    <col min="12296" max="12296" width="22.140625" style="1" customWidth="1"/>
    <col min="12297" max="12297" width="17.28515625" style="1" customWidth="1"/>
    <col min="12298" max="12298" width="23.7109375" style="1" customWidth="1"/>
    <col min="12299" max="12299" width="17.28515625" style="1" customWidth="1"/>
    <col min="12300" max="12300" width="13.5703125" style="1" customWidth="1"/>
    <col min="12301" max="12301" width="15.42578125" style="1" customWidth="1"/>
    <col min="12302" max="12302" width="27.5703125" style="1" customWidth="1"/>
    <col min="12303" max="12303" width="8.28515625" style="1" customWidth="1"/>
    <col min="12304" max="12304" width="8.5703125" style="1" customWidth="1"/>
    <col min="12305" max="12305" width="8" style="1" customWidth="1"/>
    <col min="12306" max="12306" width="8.42578125" style="1" customWidth="1"/>
    <col min="12307" max="12307" width="20" style="1" customWidth="1"/>
    <col min="12308" max="12308" width="4.28515625" style="1" customWidth="1"/>
    <col min="12309" max="12309" width="11" style="1" customWidth="1"/>
    <col min="12310" max="12310" width="9.140625" style="1" customWidth="1"/>
    <col min="12311" max="12311" width="8.85546875" style="1" customWidth="1"/>
    <col min="12312" max="12312" width="8.7109375" style="1" customWidth="1"/>
    <col min="12313" max="12313" width="14.85546875" style="1" customWidth="1"/>
    <col min="12314" max="12314" width="65.140625" style="1" customWidth="1"/>
    <col min="12315" max="12315" width="57.42578125" style="1" customWidth="1"/>
    <col min="12316" max="12316" width="41.28515625" style="1" customWidth="1"/>
    <col min="12317" max="12544" width="11.42578125" style="1"/>
    <col min="12545" max="12545" width="26.42578125" style="1" customWidth="1"/>
    <col min="12546" max="12546" width="21.7109375" style="1" customWidth="1"/>
    <col min="12547" max="12547" width="19.85546875" style="1" customWidth="1"/>
    <col min="12548" max="12548" width="19.7109375" style="1" customWidth="1"/>
    <col min="12549" max="12549" width="5.42578125" style="1" customWidth="1"/>
    <col min="12550" max="12550" width="42.28515625" style="1" customWidth="1"/>
    <col min="12551" max="12551" width="19" style="1" customWidth="1"/>
    <col min="12552" max="12552" width="22.140625" style="1" customWidth="1"/>
    <col min="12553" max="12553" width="17.28515625" style="1" customWidth="1"/>
    <col min="12554" max="12554" width="23.7109375" style="1" customWidth="1"/>
    <col min="12555" max="12555" width="17.28515625" style="1" customWidth="1"/>
    <col min="12556" max="12556" width="13.5703125" style="1" customWidth="1"/>
    <col min="12557" max="12557" width="15.42578125" style="1" customWidth="1"/>
    <col min="12558" max="12558" width="27.5703125" style="1" customWidth="1"/>
    <col min="12559" max="12559" width="8.28515625" style="1" customWidth="1"/>
    <col min="12560" max="12560" width="8.5703125" style="1" customWidth="1"/>
    <col min="12561" max="12561" width="8" style="1" customWidth="1"/>
    <col min="12562" max="12562" width="8.42578125" style="1" customWidth="1"/>
    <col min="12563" max="12563" width="20" style="1" customWidth="1"/>
    <col min="12564" max="12564" width="4.28515625" style="1" customWidth="1"/>
    <col min="12565" max="12565" width="11" style="1" customWidth="1"/>
    <col min="12566" max="12566" width="9.140625" style="1" customWidth="1"/>
    <col min="12567" max="12567" width="8.85546875" style="1" customWidth="1"/>
    <col min="12568" max="12568" width="8.7109375" style="1" customWidth="1"/>
    <col min="12569" max="12569" width="14.85546875" style="1" customWidth="1"/>
    <col min="12570" max="12570" width="65.140625" style="1" customWidth="1"/>
    <col min="12571" max="12571" width="57.42578125" style="1" customWidth="1"/>
    <col min="12572" max="12572" width="41.28515625" style="1" customWidth="1"/>
    <col min="12573" max="12800" width="11.42578125" style="1"/>
    <col min="12801" max="12801" width="26.42578125" style="1" customWidth="1"/>
    <col min="12802" max="12802" width="21.7109375" style="1" customWidth="1"/>
    <col min="12803" max="12803" width="19.85546875" style="1" customWidth="1"/>
    <col min="12804" max="12804" width="19.7109375" style="1" customWidth="1"/>
    <col min="12805" max="12805" width="5.42578125" style="1" customWidth="1"/>
    <col min="12806" max="12806" width="42.28515625" style="1" customWidth="1"/>
    <col min="12807" max="12807" width="19" style="1" customWidth="1"/>
    <col min="12808" max="12808" width="22.140625" style="1" customWidth="1"/>
    <col min="12809" max="12809" width="17.28515625" style="1" customWidth="1"/>
    <col min="12810" max="12810" width="23.7109375" style="1" customWidth="1"/>
    <col min="12811" max="12811" width="17.28515625" style="1" customWidth="1"/>
    <col min="12812" max="12812" width="13.5703125" style="1" customWidth="1"/>
    <col min="12813" max="12813" width="15.42578125" style="1" customWidth="1"/>
    <col min="12814" max="12814" width="27.5703125" style="1" customWidth="1"/>
    <col min="12815" max="12815" width="8.28515625" style="1" customWidth="1"/>
    <col min="12816" max="12816" width="8.5703125" style="1" customWidth="1"/>
    <col min="12817" max="12817" width="8" style="1" customWidth="1"/>
    <col min="12818" max="12818" width="8.42578125" style="1" customWidth="1"/>
    <col min="12819" max="12819" width="20" style="1" customWidth="1"/>
    <col min="12820" max="12820" width="4.28515625" style="1" customWidth="1"/>
    <col min="12821" max="12821" width="11" style="1" customWidth="1"/>
    <col min="12822" max="12822" width="9.140625" style="1" customWidth="1"/>
    <col min="12823" max="12823" width="8.85546875" style="1" customWidth="1"/>
    <col min="12824" max="12824" width="8.7109375" style="1" customWidth="1"/>
    <col min="12825" max="12825" width="14.85546875" style="1" customWidth="1"/>
    <col min="12826" max="12826" width="65.140625" style="1" customWidth="1"/>
    <col min="12827" max="12827" width="57.42578125" style="1" customWidth="1"/>
    <col min="12828" max="12828" width="41.28515625" style="1" customWidth="1"/>
    <col min="12829" max="13056" width="11.42578125" style="1"/>
    <col min="13057" max="13057" width="26.42578125" style="1" customWidth="1"/>
    <col min="13058" max="13058" width="21.7109375" style="1" customWidth="1"/>
    <col min="13059" max="13059" width="19.85546875" style="1" customWidth="1"/>
    <col min="13060" max="13060" width="19.7109375" style="1" customWidth="1"/>
    <col min="13061" max="13061" width="5.42578125" style="1" customWidth="1"/>
    <col min="13062" max="13062" width="42.28515625" style="1" customWidth="1"/>
    <col min="13063" max="13063" width="19" style="1" customWidth="1"/>
    <col min="13064" max="13064" width="22.140625" style="1" customWidth="1"/>
    <col min="13065" max="13065" width="17.28515625" style="1" customWidth="1"/>
    <col min="13066" max="13066" width="23.7109375" style="1" customWidth="1"/>
    <col min="13067" max="13067" width="17.28515625" style="1" customWidth="1"/>
    <col min="13068" max="13068" width="13.5703125" style="1" customWidth="1"/>
    <col min="13069" max="13069" width="15.42578125" style="1" customWidth="1"/>
    <col min="13070" max="13070" width="27.5703125" style="1" customWidth="1"/>
    <col min="13071" max="13071" width="8.28515625" style="1" customWidth="1"/>
    <col min="13072" max="13072" width="8.5703125" style="1" customWidth="1"/>
    <col min="13073" max="13073" width="8" style="1" customWidth="1"/>
    <col min="13074" max="13074" width="8.42578125" style="1" customWidth="1"/>
    <col min="13075" max="13075" width="20" style="1" customWidth="1"/>
    <col min="13076" max="13076" width="4.28515625" style="1" customWidth="1"/>
    <col min="13077" max="13077" width="11" style="1" customWidth="1"/>
    <col min="13078" max="13078" width="9.140625" style="1" customWidth="1"/>
    <col min="13079" max="13079" width="8.85546875" style="1" customWidth="1"/>
    <col min="13080" max="13080" width="8.7109375" style="1" customWidth="1"/>
    <col min="13081" max="13081" width="14.85546875" style="1" customWidth="1"/>
    <col min="13082" max="13082" width="65.140625" style="1" customWidth="1"/>
    <col min="13083" max="13083" width="57.42578125" style="1" customWidth="1"/>
    <col min="13084" max="13084" width="41.28515625" style="1" customWidth="1"/>
    <col min="13085" max="13312" width="11.42578125" style="1"/>
    <col min="13313" max="13313" width="26.42578125" style="1" customWidth="1"/>
    <col min="13314" max="13314" width="21.7109375" style="1" customWidth="1"/>
    <col min="13315" max="13315" width="19.85546875" style="1" customWidth="1"/>
    <col min="13316" max="13316" width="19.7109375" style="1" customWidth="1"/>
    <col min="13317" max="13317" width="5.42578125" style="1" customWidth="1"/>
    <col min="13318" max="13318" width="42.28515625" style="1" customWidth="1"/>
    <col min="13319" max="13319" width="19" style="1" customWidth="1"/>
    <col min="13320" max="13320" width="22.140625" style="1" customWidth="1"/>
    <col min="13321" max="13321" width="17.28515625" style="1" customWidth="1"/>
    <col min="13322" max="13322" width="23.7109375" style="1" customWidth="1"/>
    <col min="13323" max="13323" width="17.28515625" style="1" customWidth="1"/>
    <col min="13324" max="13324" width="13.5703125" style="1" customWidth="1"/>
    <col min="13325" max="13325" width="15.42578125" style="1" customWidth="1"/>
    <col min="13326" max="13326" width="27.5703125" style="1" customWidth="1"/>
    <col min="13327" max="13327" width="8.28515625" style="1" customWidth="1"/>
    <col min="13328" max="13328" width="8.5703125" style="1" customWidth="1"/>
    <col min="13329" max="13329" width="8" style="1" customWidth="1"/>
    <col min="13330" max="13330" width="8.42578125" style="1" customWidth="1"/>
    <col min="13331" max="13331" width="20" style="1" customWidth="1"/>
    <col min="13332" max="13332" width="4.28515625" style="1" customWidth="1"/>
    <col min="13333" max="13333" width="11" style="1" customWidth="1"/>
    <col min="13334" max="13334" width="9.140625" style="1" customWidth="1"/>
    <col min="13335" max="13335" width="8.85546875" style="1" customWidth="1"/>
    <col min="13336" max="13336" width="8.7109375" style="1" customWidth="1"/>
    <col min="13337" max="13337" width="14.85546875" style="1" customWidth="1"/>
    <col min="13338" max="13338" width="65.140625" style="1" customWidth="1"/>
    <col min="13339" max="13339" width="57.42578125" style="1" customWidth="1"/>
    <col min="13340" max="13340" width="41.28515625" style="1" customWidth="1"/>
    <col min="13341" max="13568" width="11.42578125" style="1"/>
    <col min="13569" max="13569" width="26.42578125" style="1" customWidth="1"/>
    <col min="13570" max="13570" width="21.7109375" style="1" customWidth="1"/>
    <col min="13571" max="13571" width="19.85546875" style="1" customWidth="1"/>
    <col min="13572" max="13572" width="19.7109375" style="1" customWidth="1"/>
    <col min="13573" max="13573" width="5.42578125" style="1" customWidth="1"/>
    <col min="13574" max="13574" width="42.28515625" style="1" customWidth="1"/>
    <col min="13575" max="13575" width="19" style="1" customWidth="1"/>
    <col min="13576" max="13576" width="22.140625" style="1" customWidth="1"/>
    <col min="13577" max="13577" width="17.28515625" style="1" customWidth="1"/>
    <col min="13578" max="13578" width="23.7109375" style="1" customWidth="1"/>
    <col min="13579" max="13579" width="17.28515625" style="1" customWidth="1"/>
    <col min="13580" max="13580" width="13.5703125" style="1" customWidth="1"/>
    <col min="13581" max="13581" width="15.42578125" style="1" customWidth="1"/>
    <col min="13582" max="13582" width="27.5703125" style="1" customWidth="1"/>
    <col min="13583" max="13583" width="8.28515625" style="1" customWidth="1"/>
    <col min="13584" max="13584" width="8.5703125" style="1" customWidth="1"/>
    <col min="13585" max="13585" width="8" style="1" customWidth="1"/>
    <col min="13586" max="13586" width="8.42578125" style="1" customWidth="1"/>
    <col min="13587" max="13587" width="20" style="1" customWidth="1"/>
    <col min="13588" max="13588" width="4.28515625" style="1" customWidth="1"/>
    <col min="13589" max="13589" width="11" style="1" customWidth="1"/>
    <col min="13590" max="13590" width="9.140625" style="1" customWidth="1"/>
    <col min="13591" max="13591" width="8.85546875" style="1" customWidth="1"/>
    <col min="13592" max="13592" width="8.7109375" style="1" customWidth="1"/>
    <col min="13593" max="13593" width="14.85546875" style="1" customWidth="1"/>
    <col min="13594" max="13594" width="65.140625" style="1" customWidth="1"/>
    <col min="13595" max="13595" width="57.42578125" style="1" customWidth="1"/>
    <col min="13596" max="13596" width="41.28515625" style="1" customWidth="1"/>
    <col min="13597" max="13824" width="11.42578125" style="1"/>
    <col min="13825" max="13825" width="26.42578125" style="1" customWidth="1"/>
    <col min="13826" max="13826" width="21.7109375" style="1" customWidth="1"/>
    <col min="13827" max="13827" width="19.85546875" style="1" customWidth="1"/>
    <col min="13828" max="13828" width="19.7109375" style="1" customWidth="1"/>
    <col min="13829" max="13829" width="5.42578125" style="1" customWidth="1"/>
    <col min="13830" max="13830" width="42.28515625" style="1" customWidth="1"/>
    <col min="13831" max="13831" width="19" style="1" customWidth="1"/>
    <col min="13832" max="13832" width="22.140625" style="1" customWidth="1"/>
    <col min="13833" max="13833" width="17.28515625" style="1" customWidth="1"/>
    <col min="13834" max="13834" width="23.7109375" style="1" customWidth="1"/>
    <col min="13835" max="13835" width="17.28515625" style="1" customWidth="1"/>
    <col min="13836" max="13836" width="13.5703125" style="1" customWidth="1"/>
    <col min="13837" max="13837" width="15.42578125" style="1" customWidth="1"/>
    <col min="13838" max="13838" width="27.5703125" style="1" customWidth="1"/>
    <col min="13839" max="13839" width="8.28515625" style="1" customWidth="1"/>
    <col min="13840" max="13840" width="8.5703125" style="1" customWidth="1"/>
    <col min="13841" max="13841" width="8" style="1" customWidth="1"/>
    <col min="13842" max="13842" width="8.42578125" style="1" customWidth="1"/>
    <col min="13843" max="13843" width="20" style="1" customWidth="1"/>
    <col min="13844" max="13844" width="4.28515625" style="1" customWidth="1"/>
    <col min="13845" max="13845" width="11" style="1" customWidth="1"/>
    <col min="13846" max="13846" width="9.140625" style="1" customWidth="1"/>
    <col min="13847" max="13847" width="8.85546875" style="1" customWidth="1"/>
    <col min="13848" max="13848" width="8.7109375" style="1" customWidth="1"/>
    <col min="13849" max="13849" width="14.85546875" style="1" customWidth="1"/>
    <col min="13850" max="13850" width="65.140625" style="1" customWidth="1"/>
    <col min="13851" max="13851" width="57.42578125" style="1" customWidth="1"/>
    <col min="13852" max="13852" width="41.28515625" style="1" customWidth="1"/>
    <col min="13853" max="14080" width="11.42578125" style="1"/>
    <col min="14081" max="14081" width="26.42578125" style="1" customWidth="1"/>
    <col min="14082" max="14082" width="21.7109375" style="1" customWidth="1"/>
    <col min="14083" max="14083" width="19.85546875" style="1" customWidth="1"/>
    <col min="14084" max="14084" width="19.7109375" style="1" customWidth="1"/>
    <col min="14085" max="14085" width="5.42578125" style="1" customWidth="1"/>
    <col min="14086" max="14086" width="42.28515625" style="1" customWidth="1"/>
    <col min="14087" max="14087" width="19" style="1" customWidth="1"/>
    <col min="14088" max="14088" width="22.140625" style="1" customWidth="1"/>
    <col min="14089" max="14089" width="17.28515625" style="1" customWidth="1"/>
    <col min="14090" max="14090" width="23.7109375" style="1" customWidth="1"/>
    <col min="14091" max="14091" width="17.28515625" style="1" customWidth="1"/>
    <col min="14092" max="14092" width="13.5703125" style="1" customWidth="1"/>
    <col min="14093" max="14093" width="15.42578125" style="1" customWidth="1"/>
    <col min="14094" max="14094" width="27.5703125" style="1" customWidth="1"/>
    <col min="14095" max="14095" width="8.28515625" style="1" customWidth="1"/>
    <col min="14096" max="14096" width="8.5703125" style="1" customWidth="1"/>
    <col min="14097" max="14097" width="8" style="1" customWidth="1"/>
    <col min="14098" max="14098" width="8.42578125" style="1" customWidth="1"/>
    <col min="14099" max="14099" width="20" style="1" customWidth="1"/>
    <col min="14100" max="14100" width="4.28515625" style="1" customWidth="1"/>
    <col min="14101" max="14101" width="11" style="1" customWidth="1"/>
    <col min="14102" max="14102" width="9.140625" style="1" customWidth="1"/>
    <col min="14103" max="14103" width="8.85546875" style="1" customWidth="1"/>
    <col min="14104" max="14104" width="8.7109375" style="1" customWidth="1"/>
    <col min="14105" max="14105" width="14.85546875" style="1" customWidth="1"/>
    <col min="14106" max="14106" width="65.140625" style="1" customWidth="1"/>
    <col min="14107" max="14107" width="57.42578125" style="1" customWidth="1"/>
    <col min="14108" max="14108" width="41.28515625" style="1" customWidth="1"/>
    <col min="14109" max="14336" width="11.42578125" style="1"/>
    <col min="14337" max="14337" width="26.42578125" style="1" customWidth="1"/>
    <col min="14338" max="14338" width="21.7109375" style="1" customWidth="1"/>
    <col min="14339" max="14339" width="19.85546875" style="1" customWidth="1"/>
    <col min="14340" max="14340" width="19.7109375" style="1" customWidth="1"/>
    <col min="14341" max="14341" width="5.42578125" style="1" customWidth="1"/>
    <col min="14342" max="14342" width="42.28515625" style="1" customWidth="1"/>
    <col min="14343" max="14343" width="19" style="1" customWidth="1"/>
    <col min="14344" max="14344" width="22.140625" style="1" customWidth="1"/>
    <col min="14345" max="14345" width="17.28515625" style="1" customWidth="1"/>
    <col min="14346" max="14346" width="23.7109375" style="1" customWidth="1"/>
    <col min="14347" max="14347" width="17.28515625" style="1" customWidth="1"/>
    <col min="14348" max="14348" width="13.5703125" style="1" customWidth="1"/>
    <col min="14349" max="14349" width="15.42578125" style="1" customWidth="1"/>
    <col min="14350" max="14350" width="27.5703125" style="1" customWidth="1"/>
    <col min="14351" max="14351" width="8.28515625" style="1" customWidth="1"/>
    <col min="14352" max="14352" width="8.5703125" style="1" customWidth="1"/>
    <col min="14353" max="14353" width="8" style="1" customWidth="1"/>
    <col min="14354" max="14354" width="8.42578125" style="1" customWidth="1"/>
    <col min="14355" max="14355" width="20" style="1" customWidth="1"/>
    <col min="14356" max="14356" width="4.28515625" style="1" customWidth="1"/>
    <col min="14357" max="14357" width="11" style="1" customWidth="1"/>
    <col min="14358" max="14358" width="9.140625" style="1" customWidth="1"/>
    <col min="14359" max="14359" width="8.85546875" style="1" customWidth="1"/>
    <col min="14360" max="14360" width="8.7109375" style="1" customWidth="1"/>
    <col min="14361" max="14361" width="14.85546875" style="1" customWidth="1"/>
    <col min="14362" max="14362" width="65.140625" style="1" customWidth="1"/>
    <col min="14363" max="14363" width="57.42578125" style="1" customWidth="1"/>
    <col min="14364" max="14364" width="41.28515625" style="1" customWidth="1"/>
    <col min="14365" max="14592" width="11.42578125" style="1"/>
    <col min="14593" max="14593" width="26.42578125" style="1" customWidth="1"/>
    <col min="14594" max="14594" width="21.7109375" style="1" customWidth="1"/>
    <col min="14595" max="14595" width="19.85546875" style="1" customWidth="1"/>
    <col min="14596" max="14596" width="19.7109375" style="1" customWidth="1"/>
    <col min="14597" max="14597" width="5.42578125" style="1" customWidth="1"/>
    <col min="14598" max="14598" width="42.28515625" style="1" customWidth="1"/>
    <col min="14599" max="14599" width="19" style="1" customWidth="1"/>
    <col min="14600" max="14600" width="22.140625" style="1" customWidth="1"/>
    <col min="14601" max="14601" width="17.28515625" style="1" customWidth="1"/>
    <col min="14602" max="14602" width="23.7109375" style="1" customWidth="1"/>
    <col min="14603" max="14603" width="17.28515625" style="1" customWidth="1"/>
    <col min="14604" max="14604" width="13.5703125" style="1" customWidth="1"/>
    <col min="14605" max="14605" width="15.42578125" style="1" customWidth="1"/>
    <col min="14606" max="14606" width="27.5703125" style="1" customWidth="1"/>
    <col min="14607" max="14607" width="8.28515625" style="1" customWidth="1"/>
    <col min="14608" max="14608" width="8.5703125" style="1" customWidth="1"/>
    <col min="14609" max="14609" width="8" style="1" customWidth="1"/>
    <col min="14610" max="14610" width="8.42578125" style="1" customWidth="1"/>
    <col min="14611" max="14611" width="20" style="1" customWidth="1"/>
    <col min="14612" max="14612" width="4.28515625" style="1" customWidth="1"/>
    <col min="14613" max="14613" width="11" style="1" customWidth="1"/>
    <col min="14614" max="14614" width="9.140625" style="1" customWidth="1"/>
    <col min="14615" max="14615" width="8.85546875" style="1" customWidth="1"/>
    <col min="14616" max="14616" width="8.7109375" style="1" customWidth="1"/>
    <col min="14617" max="14617" width="14.85546875" style="1" customWidth="1"/>
    <col min="14618" max="14618" width="65.140625" style="1" customWidth="1"/>
    <col min="14619" max="14619" width="57.42578125" style="1" customWidth="1"/>
    <col min="14620" max="14620" width="41.28515625" style="1" customWidth="1"/>
    <col min="14621" max="14848" width="11.42578125" style="1"/>
    <col min="14849" max="14849" width="26.42578125" style="1" customWidth="1"/>
    <col min="14850" max="14850" width="21.7109375" style="1" customWidth="1"/>
    <col min="14851" max="14851" width="19.85546875" style="1" customWidth="1"/>
    <col min="14852" max="14852" width="19.7109375" style="1" customWidth="1"/>
    <col min="14853" max="14853" width="5.42578125" style="1" customWidth="1"/>
    <col min="14854" max="14854" width="42.28515625" style="1" customWidth="1"/>
    <col min="14855" max="14855" width="19" style="1" customWidth="1"/>
    <col min="14856" max="14856" width="22.140625" style="1" customWidth="1"/>
    <col min="14857" max="14857" width="17.28515625" style="1" customWidth="1"/>
    <col min="14858" max="14858" width="23.7109375" style="1" customWidth="1"/>
    <col min="14859" max="14859" width="17.28515625" style="1" customWidth="1"/>
    <col min="14860" max="14860" width="13.5703125" style="1" customWidth="1"/>
    <col min="14861" max="14861" width="15.42578125" style="1" customWidth="1"/>
    <col min="14862" max="14862" width="27.5703125" style="1" customWidth="1"/>
    <col min="14863" max="14863" width="8.28515625" style="1" customWidth="1"/>
    <col min="14864" max="14864" width="8.5703125" style="1" customWidth="1"/>
    <col min="14865" max="14865" width="8" style="1" customWidth="1"/>
    <col min="14866" max="14866" width="8.42578125" style="1" customWidth="1"/>
    <col min="14867" max="14867" width="20" style="1" customWidth="1"/>
    <col min="14868" max="14868" width="4.28515625" style="1" customWidth="1"/>
    <col min="14869" max="14869" width="11" style="1" customWidth="1"/>
    <col min="14870" max="14870" width="9.140625" style="1" customWidth="1"/>
    <col min="14871" max="14871" width="8.85546875" style="1" customWidth="1"/>
    <col min="14872" max="14872" width="8.7109375" style="1" customWidth="1"/>
    <col min="14873" max="14873" width="14.85546875" style="1" customWidth="1"/>
    <col min="14874" max="14874" width="65.140625" style="1" customWidth="1"/>
    <col min="14875" max="14875" width="57.42578125" style="1" customWidth="1"/>
    <col min="14876" max="14876" width="41.28515625" style="1" customWidth="1"/>
    <col min="14877" max="15104" width="11.42578125" style="1"/>
    <col min="15105" max="15105" width="26.42578125" style="1" customWidth="1"/>
    <col min="15106" max="15106" width="21.7109375" style="1" customWidth="1"/>
    <col min="15107" max="15107" width="19.85546875" style="1" customWidth="1"/>
    <col min="15108" max="15108" width="19.7109375" style="1" customWidth="1"/>
    <col min="15109" max="15109" width="5.42578125" style="1" customWidth="1"/>
    <col min="15110" max="15110" width="42.28515625" style="1" customWidth="1"/>
    <col min="15111" max="15111" width="19" style="1" customWidth="1"/>
    <col min="15112" max="15112" width="22.140625" style="1" customWidth="1"/>
    <col min="15113" max="15113" width="17.28515625" style="1" customWidth="1"/>
    <col min="15114" max="15114" width="23.7109375" style="1" customWidth="1"/>
    <col min="15115" max="15115" width="17.28515625" style="1" customWidth="1"/>
    <col min="15116" max="15116" width="13.5703125" style="1" customWidth="1"/>
    <col min="15117" max="15117" width="15.42578125" style="1" customWidth="1"/>
    <col min="15118" max="15118" width="27.5703125" style="1" customWidth="1"/>
    <col min="15119" max="15119" width="8.28515625" style="1" customWidth="1"/>
    <col min="15120" max="15120" width="8.5703125" style="1" customWidth="1"/>
    <col min="15121" max="15121" width="8" style="1" customWidth="1"/>
    <col min="15122" max="15122" width="8.42578125" style="1" customWidth="1"/>
    <col min="15123" max="15123" width="20" style="1" customWidth="1"/>
    <col min="15124" max="15124" width="4.28515625" style="1" customWidth="1"/>
    <col min="15125" max="15125" width="11" style="1" customWidth="1"/>
    <col min="15126" max="15126" width="9.140625" style="1" customWidth="1"/>
    <col min="15127" max="15127" width="8.85546875" style="1" customWidth="1"/>
    <col min="15128" max="15128" width="8.7109375" style="1" customWidth="1"/>
    <col min="15129" max="15129" width="14.85546875" style="1" customWidth="1"/>
    <col min="15130" max="15130" width="65.140625" style="1" customWidth="1"/>
    <col min="15131" max="15131" width="57.42578125" style="1" customWidth="1"/>
    <col min="15132" max="15132" width="41.28515625" style="1" customWidth="1"/>
    <col min="15133" max="15360" width="11.42578125" style="1"/>
    <col min="15361" max="15361" width="26.42578125" style="1" customWidth="1"/>
    <col min="15362" max="15362" width="21.7109375" style="1" customWidth="1"/>
    <col min="15363" max="15363" width="19.85546875" style="1" customWidth="1"/>
    <col min="15364" max="15364" width="19.7109375" style="1" customWidth="1"/>
    <col min="15365" max="15365" width="5.42578125" style="1" customWidth="1"/>
    <col min="15366" max="15366" width="42.28515625" style="1" customWidth="1"/>
    <col min="15367" max="15367" width="19" style="1" customWidth="1"/>
    <col min="15368" max="15368" width="22.140625" style="1" customWidth="1"/>
    <col min="15369" max="15369" width="17.28515625" style="1" customWidth="1"/>
    <col min="15370" max="15370" width="23.7109375" style="1" customWidth="1"/>
    <col min="15371" max="15371" width="17.28515625" style="1" customWidth="1"/>
    <col min="15372" max="15372" width="13.5703125" style="1" customWidth="1"/>
    <col min="15373" max="15373" width="15.42578125" style="1" customWidth="1"/>
    <col min="15374" max="15374" width="27.5703125" style="1" customWidth="1"/>
    <col min="15375" max="15375" width="8.28515625" style="1" customWidth="1"/>
    <col min="15376" max="15376" width="8.5703125" style="1" customWidth="1"/>
    <col min="15377" max="15377" width="8" style="1" customWidth="1"/>
    <col min="15378" max="15378" width="8.42578125" style="1" customWidth="1"/>
    <col min="15379" max="15379" width="20" style="1" customWidth="1"/>
    <col min="15380" max="15380" width="4.28515625" style="1" customWidth="1"/>
    <col min="15381" max="15381" width="11" style="1" customWidth="1"/>
    <col min="15382" max="15382" width="9.140625" style="1" customWidth="1"/>
    <col min="15383" max="15383" width="8.85546875" style="1" customWidth="1"/>
    <col min="15384" max="15384" width="8.7109375" style="1" customWidth="1"/>
    <col min="15385" max="15385" width="14.85546875" style="1" customWidth="1"/>
    <col min="15386" max="15386" width="65.140625" style="1" customWidth="1"/>
    <col min="15387" max="15387" width="57.42578125" style="1" customWidth="1"/>
    <col min="15388" max="15388" width="41.28515625" style="1" customWidth="1"/>
    <col min="15389" max="15616" width="11.42578125" style="1"/>
    <col min="15617" max="15617" width="26.42578125" style="1" customWidth="1"/>
    <col min="15618" max="15618" width="21.7109375" style="1" customWidth="1"/>
    <col min="15619" max="15619" width="19.85546875" style="1" customWidth="1"/>
    <col min="15620" max="15620" width="19.7109375" style="1" customWidth="1"/>
    <col min="15621" max="15621" width="5.42578125" style="1" customWidth="1"/>
    <col min="15622" max="15622" width="42.28515625" style="1" customWidth="1"/>
    <col min="15623" max="15623" width="19" style="1" customWidth="1"/>
    <col min="15624" max="15624" width="22.140625" style="1" customWidth="1"/>
    <col min="15625" max="15625" width="17.28515625" style="1" customWidth="1"/>
    <col min="15626" max="15626" width="23.7109375" style="1" customWidth="1"/>
    <col min="15627" max="15627" width="17.28515625" style="1" customWidth="1"/>
    <col min="15628" max="15628" width="13.5703125" style="1" customWidth="1"/>
    <col min="15629" max="15629" width="15.42578125" style="1" customWidth="1"/>
    <col min="15630" max="15630" width="27.5703125" style="1" customWidth="1"/>
    <col min="15631" max="15631" width="8.28515625" style="1" customWidth="1"/>
    <col min="15632" max="15632" width="8.5703125" style="1" customWidth="1"/>
    <col min="15633" max="15633" width="8" style="1" customWidth="1"/>
    <col min="15634" max="15634" width="8.42578125" style="1" customWidth="1"/>
    <col min="15635" max="15635" width="20" style="1" customWidth="1"/>
    <col min="15636" max="15636" width="4.28515625" style="1" customWidth="1"/>
    <col min="15637" max="15637" width="11" style="1" customWidth="1"/>
    <col min="15638" max="15638" width="9.140625" style="1" customWidth="1"/>
    <col min="15639" max="15639" width="8.85546875" style="1" customWidth="1"/>
    <col min="15640" max="15640" width="8.7109375" style="1" customWidth="1"/>
    <col min="15641" max="15641" width="14.85546875" style="1" customWidth="1"/>
    <col min="15642" max="15642" width="65.140625" style="1" customWidth="1"/>
    <col min="15643" max="15643" width="57.42578125" style="1" customWidth="1"/>
    <col min="15644" max="15644" width="41.28515625" style="1" customWidth="1"/>
    <col min="15645" max="15872" width="11.42578125" style="1"/>
    <col min="15873" max="15873" width="26.42578125" style="1" customWidth="1"/>
    <col min="15874" max="15874" width="21.7109375" style="1" customWidth="1"/>
    <col min="15875" max="15875" width="19.85546875" style="1" customWidth="1"/>
    <col min="15876" max="15876" width="19.7109375" style="1" customWidth="1"/>
    <col min="15877" max="15877" width="5.42578125" style="1" customWidth="1"/>
    <col min="15878" max="15878" width="42.28515625" style="1" customWidth="1"/>
    <col min="15879" max="15879" width="19" style="1" customWidth="1"/>
    <col min="15880" max="15880" width="22.140625" style="1" customWidth="1"/>
    <col min="15881" max="15881" width="17.28515625" style="1" customWidth="1"/>
    <col min="15882" max="15882" width="23.7109375" style="1" customWidth="1"/>
    <col min="15883" max="15883" width="17.28515625" style="1" customWidth="1"/>
    <col min="15884" max="15884" width="13.5703125" style="1" customWidth="1"/>
    <col min="15885" max="15885" width="15.42578125" style="1" customWidth="1"/>
    <col min="15886" max="15886" width="27.5703125" style="1" customWidth="1"/>
    <col min="15887" max="15887" width="8.28515625" style="1" customWidth="1"/>
    <col min="15888" max="15888" width="8.5703125" style="1" customWidth="1"/>
    <col min="15889" max="15889" width="8" style="1" customWidth="1"/>
    <col min="15890" max="15890" width="8.42578125" style="1" customWidth="1"/>
    <col min="15891" max="15891" width="20" style="1" customWidth="1"/>
    <col min="15892" max="15892" width="4.28515625" style="1" customWidth="1"/>
    <col min="15893" max="15893" width="11" style="1" customWidth="1"/>
    <col min="15894" max="15894" width="9.140625" style="1" customWidth="1"/>
    <col min="15895" max="15895" width="8.85546875" style="1" customWidth="1"/>
    <col min="15896" max="15896" width="8.7109375" style="1" customWidth="1"/>
    <col min="15897" max="15897" width="14.85546875" style="1" customWidth="1"/>
    <col min="15898" max="15898" width="65.140625" style="1" customWidth="1"/>
    <col min="15899" max="15899" width="57.42578125" style="1" customWidth="1"/>
    <col min="15900" max="15900" width="41.28515625" style="1" customWidth="1"/>
    <col min="15901" max="16128" width="11.42578125" style="1"/>
    <col min="16129" max="16129" width="26.42578125" style="1" customWidth="1"/>
    <col min="16130" max="16130" width="21.7109375" style="1" customWidth="1"/>
    <col min="16131" max="16131" width="19.85546875" style="1" customWidth="1"/>
    <col min="16132" max="16132" width="19.7109375" style="1" customWidth="1"/>
    <col min="16133" max="16133" width="5.42578125" style="1" customWidth="1"/>
    <col min="16134" max="16134" width="42.28515625" style="1" customWidth="1"/>
    <col min="16135" max="16135" width="19" style="1" customWidth="1"/>
    <col min="16136" max="16136" width="22.140625" style="1" customWidth="1"/>
    <col min="16137" max="16137" width="17.28515625" style="1" customWidth="1"/>
    <col min="16138" max="16138" width="23.7109375" style="1" customWidth="1"/>
    <col min="16139" max="16139" width="17.28515625" style="1" customWidth="1"/>
    <col min="16140" max="16140" width="13.5703125" style="1" customWidth="1"/>
    <col min="16141" max="16141" width="15.42578125" style="1" customWidth="1"/>
    <col min="16142" max="16142" width="27.5703125" style="1" customWidth="1"/>
    <col min="16143" max="16143" width="8.28515625" style="1" customWidth="1"/>
    <col min="16144" max="16144" width="8.5703125" style="1" customWidth="1"/>
    <col min="16145" max="16145" width="8" style="1" customWidth="1"/>
    <col min="16146" max="16146" width="8.42578125" style="1" customWidth="1"/>
    <col min="16147" max="16147" width="20" style="1" customWidth="1"/>
    <col min="16148" max="16148" width="4.28515625" style="1" customWidth="1"/>
    <col min="16149" max="16149" width="11" style="1" customWidth="1"/>
    <col min="16150" max="16150" width="9.140625" style="1" customWidth="1"/>
    <col min="16151" max="16151" width="8.85546875" style="1" customWidth="1"/>
    <col min="16152" max="16152" width="8.7109375" style="1" customWidth="1"/>
    <col min="16153" max="16153" width="14.85546875" style="1" customWidth="1"/>
    <col min="16154" max="16154" width="65.140625" style="1" customWidth="1"/>
    <col min="16155" max="16155" width="57.42578125" style="1" customWidth="1"/>
    <col min="16156" max="16156" width="41.28515625" style="1" customWidth="1"/>
    <col min="16157" max="16384" width="11.42578125" style="1"/>
  </cols>
  <sheetData>
    <row r="1" spans="1:28" ht="38.25" customHeight="1" thickBot="1" x14ac:dyDescent="0.3">
      <c r="A1" s="454"/>
      <c r="B1" s="454"/>
      <c r="C1" s="454"/>
      <c r="D1" s="454"/>
      <c r="E1" s="454"/>
      <c r="F1" s="454"/>
      <c r="G1" s="454"/>
      <c r="H1" s="454"/>
      <c r="I1" s="454"/>
      <c r="J1" s="454"/>
      <c r="K1" s="454"/>
      <c r="L1" s="454"/>
      <c r="M1" s="454"/>
      <c r="N1" s="454"/>
      <c r="O1" s="454"/>
      <c r="P1" s="454"/>
      <c r="Q1" s="454"/>
      <c r="R1" s="454"/>
      <c r="S1" s="454"/>
      <c r="T1" s="454"/>
      <c r="U1" s="454"/>
      <c r="V1" s="454"/>
      <c r="W1" s="454"/>
      <c r="X1" s="454"/>
      <c r="Y1" s="454"/>
      <c r="Z1" s="454"/>
    </row>
    <row r="2" spans="1:28" ht="32.25" customHeight="1" x14ac:dyDescent="0.25">
      <c r="A2" s="455"/>
      <c r="B2" s="458" t="s">
        <v>0</v>
      </c>
      <c r="C2" s="459"/>
      <c r="D2" s="459"/>
      <c r="E2" s="459"/>
      <c r="F2" s="459"/>
      <c r="G2" s="459"/>
      <c r="H2" s="459"/>
      <c r="I2" s="459"/>
      <c r="J2" s="459"/>
      <c r="K2" s="459"/>
      <c r="L2" s="459"/>
      <c r="M2" s="459"/>
      <c r="N2" s="459"/>
      <c r="O2" s="459"/>
      <c r="P2" s="459"/>
      <c r="Q2" s="459"/>
      <c r="R2" s="459"/>
      <c r="S2" s="459"/>
      <c r="T2" s="459"/>
      <c r="U2" s="459"/>
      <c r="V2" s="459"/>
      <c r="W2" s="459"/>
      <c r="X2" s="459"/>
      <c r="Y2" s="459"/>
      <c r="Z2" s="459"/>
      <c r="AA2" s="460"/>
      <c r="AB2" s="2" t="s">
        <v>1</v>
      </c>
    </row>
    <row r="3" spans="1:28" ht="21" customHeight="1" x14ac:dyDescent="0.25">
      <c r="A3" s="456"/>
      <c r="B3" s="461" t="s">
        <v>2</v>
      </c>
      <c r="C3" s="462"/>
      <c r="D3" s="462"/>
      <c r="E3" s="462"/>
      <c r="F3" s="462"/>
      <c r="G3" s="462"/>
      <c r="H3" s="462"/>
      <c r="I3" s="462"/>
      <c r="J3" s="462"/>
      <c r="K3" s="462"/>
      <c r="L3" s="462"/>
      <c r="M3" s="462"/>
      <c r="N3" s="462"/>
      <c r="O3" s="462"/>
      <c r="P3" s="462"/>
      <c r="Q3" s="462"/>
      <c r="R3" s="462"/>
      <c r="S3" s="462"/>
      <c r="T3" s="462"/>
      <c r="U3" s="462"/>
      <c r="V3" s="462"/>
      <c r="W3" s="462"/>
      <c r="X3" s="462"/>
      <c r="Y3" s="462"/>
      <c r="Z3" s="462"/>
      <c r="AA3" s="463"/>
      <c r="AB3" s="3" t="s">
        <v>3</v>
      </c>
    </row>
    <row r="4" spans="1:28" ht="17.25" customHeight="1" x14ac:dyDescent="0.25">
      <c r="A4" s="456"/>
      <c r="B4" s="464" t="s">
        <v>4</v>
      </c>
      <c r="C4" s="465"/>
      <c r="D4" s="465"/>
      <c r="E4" s="465"/>
      <c r="F4" s="465"/>
      <c r="G4" s="465"/>
      <c r="H4" s="465"/>
      <c r="I4" s="465"/>
      <c r="J4" s="465"/>
      <c r="K4" s="465"/>
      <c r="L4" s="465"/>
      <c r="M4" s="465"/>
      <c r="N4" s="465"/>
      <c r="O4" s="465"/>
      <c r="P4" s="465"/>
      <c r="Q4" s="465"/>
      <c r="R4" s="465"/>
      <c r="S4" s="465"/>
      <c r="T4" s="465"/>
      <c r="U4" s="465"/>
      <c r="V4" s="465"/>
      <c r="W4" s="465"/>
      <c r="X4" s="465"/>
      <c r="Y4" s="465"/>
      <c r="Z4" s="465"/>
      <c r="AA4" s="466"/>
      <c r="AB4" s="3" t="s">
        <v>5</v>
      </c>
    </row>
    <row r="5" spans="1:28" ht="15.75" customHeight="1" thickBot="1" x14ac:dyDescent="0.3">
      <c r="A5" s="457"/>
      <c r="B5" s="467"/>
      <c r="C5" s="468"/>
      <c r="D5" s="468"/>
      <c r="E5" s="468"/>
      <c r="F5" s="468"/>
      <c r="G5" s="468"/>
      <c r="H5" s="468"/>
      <c r="I5" s="468"/>
      <c r="J5" s="468"/>
      <c r="K5" s="468"/>
      <c r="L5" s="468"/>
      <c r="M5" s="468"/>
      <c r="N5" s="468"/>
      <c r="O5" s="468"/>
      <c r="P5" s="468"/>
      <c r="Q5" s="468"/>
      <c r="R5" s="468"/>
      <c r="S5" s="468"/>
      <c r="T5" s="468"/>
      <c r="U5" s="468"/>
      <c r="V5" s="468"/>
      <c r="W5" s="468"/>
      <c r="X5" s="468"/>
      <c r="Y5" s="468"/>
      <c r="Z5" s="468"/>
      <c r="AA5" s="469"/>
      <c r="AB5" s="4" t="s">
        <v>6</v>
      </c>
    </row>
    <row r="6" spans="1:28" ht="6.75" customHeight="1" thickBot="1" x14ac:dyDescent="0.3">
      <c r="A6" s="470"/>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2"/>
    </row>
    <row r="7" spans="1:28" ht="21.75" customHeight="1" x14ac:dyDescent="0.25">
      <c r="A7" s="5" t="s">
        <v>7</v>
      </c>
      <c r="B7" s="473" t="s">
        <v>720</v>
      </c>
      <c r="C7" s="473"/>
      <c r="D7" s="473"/>
      <c r="E7" s="473"/>
      <c r="F7" s="473"/>
      <c r="G7" s="473"/>
      <c r="H7" s="473"/>
      <c r="I7" s="473"/>
      <c r="J7" s="473"/>
      <c r="K7" s="473"/>
      <c r="L7" s="473"/>
      <c r="M7" s="473"/>
      <c r="N7" s="473"/>
      <c r="O7" s="473"/>
      <c r="P7" s="473"/>
      <c r="Q7" s="473"/>
      <c r="R7" s="473"/>
      <c r="S7" s="473"/>
      <c r="T7" s="473"/>
      <c r="U7" s="473"/>
      <c r="V7" s="473"/>
      <c r="W7" s="473"/>
      <c r="X7" s="473"/>
      <c r="Y7" s="473"/>
      <c r="Z7" s="473"/>
      <c r="AA7" s="473"/>
      <c r="AB7" s="474"/>
    </row>
    <row r="8" spans="1:28" ht="20.25" customHeight="1" x14ac:dyDescent="0.25">
      <c r="A8" s="7" t="s">
        <v>9</v>
      </c>
      <c r="B8" s="475" t="s">
        <v>721</v>
      </c>
      <c r="C8" s="475"/>
      <c r="D8" s="475"/>
      <c r="E8" s="475"/>
      <c r="F8" s="475"/>
      <c r="G8" s="475"/>
      <c r="H8" s="475"/>
      <c r="I8" s="475"/>
      <c r="J8" s="475"/>
      <c r="K8" s="475"/>
      <c r="L8" s="475"/>
      <c r="M8" s="475"/>
      <c r="N8" s="475"/>
      <c r="O8" s="475"/>
      <c r="P8" s="475"/>
      <c r="Q8" s="475"/>
      <c r="R8" s="475"/>
      <c r="S8" s="475"/>
      <c r="T8" s="475"/>
      <c r="U8" s="475"/>
      <c r="V8" s="475"/>
      <c r="W8" s="475"/>
      <c r="X8" s="475"/>
      <c r="Y8" s="475"/>
      <c r="Z8" s="475"/>
      <c r="AA8" s="475"/>
      <c r="AB8" s="476"/>
    </row>
    <row r="9" spans="1:28" ht="24" customHeight="1" x14ac:dyDescent="0.25">
      <c r="A9" s="7" t="s">
        <v>11</v>
      </c>
      <c r="B9" s="453" t="s">
        <v>722</v>
      </c>
      <c r="C9" s="451"/>
      <c r="D9" s="451"/>
      <c r="E9" s="451"/>
      <c r="F9" s="451"/>
      <c r="G9" s="451"/>
      <c r="H9" s="451"/>
      <c r="I9" s="451"/>
      <c r="J9" s="451"/>
      <c r="K9" s="451"/>
      <c r="L9" s="451"/>
      <c r="M9" s="451"/>
      <c r="N9" s="451"/>
      <c r="O9" s="451"/>
      <c r="P9" s="451"/>
      <c r="Q9" s="451"/>
      <c r="R9" s="451"/>
      <c r="S9" s="451"/>
      <c r="T9" s="451"/>
      <c r="U9" s="451"/>
      <c r="V9" s="451"/>
      <c r="W9" s="451"/>
      <c r="X9" s="451"/>
      <c r="Y9" s="451"/>
      <c r="Z9" s="451"/>
      <c r="AA9" s="451"/>
      <c r="AB9" s="452"/>
    </row>
    <row r="10" spans="1:28" ht="18" customHeight="1" x14ac:dyDescent="0.25">
      <c r="A10" s="477" t="s">
        <v>12</v>
      </c>
      <c r="B10" s="477"/>
      <c r="C10" s="477"/>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9"/>
    </row>
    <row r="11" spans="1:28" ht="15.95" customHeight="1" x14ac:dyDescent="0.25">
      <c r="A11" s="449" t="s">
        <v>13</v>
      </c>
      <c r="B11" s="217" t="s">
        <v>14</v>
      </c>
      <c r="C11" s="38" t="s">
        <v>17</v>
      </c>
      <c r="D11" s="450">
        <v>43851</v>
      </c>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2"/>
    </row>
    <row r="12" spans="1:28" ht="15.95" customHeight="1" x14ac:dyDescent="0.25">
      <c r="A12" s="449"/>
      <c r="B12" s="217" t="s">
        <v>15</v>
      </c>
      <c r="C12" s="10"/>
      <c r="D12" s="453"/>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2"/>
    </row>
    <row r="13" spans="1:28" ht="15.95" customHeight="1" x14ac:dyDescent="0.25">
      <c r="A13" s="449"/>
      <c r="B13" s="217" t="s">
        <v>16</v>
      </c>
      <c r="C13" s="38" t="s">
        <v>17</v>
      </c>
      <c r="D13" s="450" t="s">
        <v>834</v>
      </c>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2"/>
    </row>
    <row r="14" spans="1:28" ht="39" customHeight="1" thickBot="1" x14ac:dyDescent="0.3">
      <c r="A14" s="11" t="s">
        <v>18</v>
      </c>
      <c r="B14" s="480"/>
      <c r="C14" s="481"/>
      <c r="D14" s="481"/>
      <c r="E14" s="481"/>
      <c r="F14" s="481"/>
      <c r="G14" s="481"/>
      <c r="H14" s="481"/>
      <c r="I14" s="481"/>
      <c r="J14" s="481"/>
      <c r="K14" s="481"/>
      <c r="L14" s="481"/>
      <c r="M14" s="481"/>
      <c r="N14" s="481"/>
      <c r="O14" s="481"/>
      <c r="P14" s="481"/>
      <c r="Q14" s="481"/>
      <c r="R14" s="481"/>
      <c r="S14" s="481"/>
      <c r="T14" s="481"/>
      <c r="U14" s="481"/>
      <c r="V14" s="481"/>
      <c r="W14" s="481"/>
      <c r="X14" s="481"/>
      <c r="Y14" s="481"/>
      <c r="Z14" s="481"/>
      <c r="AA14" s="481"/>
      <c r="AB14" s="482"/>
    </row>
    <row r="15" spans="1:28" ht="5.25" customHeight="1" thickBot="1" x14ac:dyDescent="0.3">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3"/>
      <c r="AB15" s="13"/>
    </row>
    <row r="16" spans="1:28" ht="36" customHeight="1" x14ac:dyDescent="0.25">
      <c r="A16" s="483" t="s">
        <v>19</v>
      </c>
      <c r="B16" s="483" t="s">
        <v>20</v>
      </c>
      <c r="C16" s="483" t="s">
        <v>21</v>
      </c>
      <c r="D16" s="483" t="s">
        <v>22</v>
      </c>
      <c r="E16" s="483" t="s">
        <v>23</v>
      </c>
      <c r="F16" s="483" t="s">
        <v>24</v>
      </c>
      <c r="G16" s="483" t="s">
        <v>25</v>
      </c>
      <c r="H16" s="485" t="s">
        <v>26</v>
      </c>
      <c r="I16" s="485" t="s">
        <v>27</v>
      </c>
      <c r="J16" s="483" t="s">
        <v>28</v>
      </c>
      <c r="K16" s="483" t="s">
        <v>29</v>
      </c>
      <c r="L16" s="483" t="s">
        <v>30</v>
      </c>
      <c r="M16" s="483" t="s">
        <v>31</v>
      </c>
      <c r="N16" s="483" t="s">
        <v>32</v>
      </c>
      <c r="O16" s="487" t="s">
        <v>33</v>
      </c>
      <c r="P16" s="487"/>
      <c r="Q16" s="487"/>
      <c r="R16" s="487"/>
      <c r="S16" s="488"/>
      <c r="T16" s="509"/>
      <c r="U16" s="511" t="s">
        <v>34</v>
      </c>
      <c r="V16" s="483"/>
      <c r="W16" s="483"/>
      <c r="X16" s="483"/>
      <c r="Y16" s="512"/>
      <c r="Z16" s="483" t="s">
        <v>35</v>
      </c>
      <c r="AA16" s="483" t="s">
        <v>36</v>
      </c>
      <c r="AB16" s="513" t="s">
        <v>37</v>
      </c>
    </row>
    <row r="17" spans="1:28" ht="47.25" customHeight="1" thickBot="1" x14ac:dyDescent="0.3">
      <c r="A17" s="484"/>
      <c r="B17" s="484"/>
      <c r="C17" s="484"/>
      <c r="D17" s="484"/>
      <c r="E17" s="484"/>
      <c r="F17" s="484"/>
      <c r="G17" s="484"/>
      <c r="H17" s="486"/>
      <c r="I17" s="486"/>
      <c r="J17" s="484"/>
      <c r="K17" s="484"/>
      <c r="L17" s="484"/>
      <c r="M17" s="484"/>
      <c r="N17" s="484"/>
      <c r="O17" s="39" t="s">
        <v>38</v>
      </c>
      <c r="P17" s="39" t="s">
        <v>39</v>
      </c>
      <c r="Q17" s="39" t="s">
        <v>40</v>
      </c>
      <c r="R17" s="39" t="s">
        <v>41</v>
      </c>
      <c r="S17" s="40" t="s">
        <v>42</v>
      </c>
      <c r="T17" s="510"/>
      <c r="U17" s="41" t="s">
        <v>38</v>
      </c>
      <c r="V17" s="39" t="s">
        <v>39</v>
      </c>
      <c r="W17" s="39" t="s">
        <v>40</v>
      </c>
      <c r="X17" s="39" t="s">
        <v>41</v>
      </c>
      <c r="Y17" s="40" t="s">
        <v>43</v>
      </c>
      <c r="Z17" s="484"/>
      <c r="AA17" s="484"/>
      <c r="AB17" s="514"/>
    </row>
    <row r="18" spans="1:28" ht="91.5" customHeight="1" x14ac:dyDescent="0.25">
      <c r="A18" s="515" t="s">
        <v>126</v>
      </c>
      <c r="B18" s="518" t="s">
        <v>723</v>
      </c>
      <c r="C18" s="500" t="s">
        <v>724</v>
      </c>
      <c r="D18" s="499" t="s">
        <v>725</v>
      </c>
      <c r="E18" s="43">
        <v>1</v>
      </c>
      <c r="F18" s="286" t="s">
        <v>726</v>
      </c>
      <c r="G18" s="38" t="s">
        <v>727</v>
      </c>
      <c r="H18" s="59" t="s">
        <v>140</v>
      </c>
      <c r="I18" s="232" t="s">
        <v>728</v>
      </c>
      <c r="J18" s="38" t="s">
        <v>729</v>
      </c>
      <c r="K18" s="38" t="s">
        <v>730</v>
      </c>
      <c r="L18" s="199">
        <v>1</v>
      </c>
      <c r="M18" s="38" t="s">
        <v>731</v>
      </c>
      <c r="N18" s="77" t="s">
        <v>732</v>
      </c>
      <c r="O18" s="75">
        <v>0.25</v>
      </c>
      <c r="P18" s="75">
        <v>0.25</v>
      </c>
      <c r="Q18" s="75">
        <v>0.25</v>
      </c>
      <c r="R18" s="287">
        <v>0.25</v>
      </c>
      <c r="S18" s="288">
        <f>SUM(O18:R18)</f>
        <v>1</v>
      </c>
      <c r="T18" s="510"/>
      <c r="U18" s="47">
        <v>0.25</v>
      </c>
      <c r="V18" s="204">
        <v>0.25</v>
      </c>
      <c r="W18" s="204">
        <v>0.25</v>
      </c>
      <c r="X18" s="43"/>
      <c r="Y18" s="57">
        <f t="shared" ref="Y18:Y32" si="0">SUM(U18:X18)</f>
        <v>0.75</v>
      </c>
      <c r="Z18" s="43" t="s">
        <v>733</v>
      </c>
      <c r="AA18" s="43"/>
      <c r="AB18" s="50"/>
    </row>
    <row r="19" spans="1:28" ht="90" customHeight="1" x14ac:dyDescent="0.25">
      <c r="A19" s="516"/>
      <c r="B19" s="499"/>
      <c r="C19" s="497"/>
      <c r="D19" s="499"/>
      <c r="E19" s="38">
        <v>2</v>
      </c>
      <c r="F19" s="286" t="s">
        <v>734</v>
      </c>
      <c r="G19" s="38" t="s">
        <v>727</v>
      </c>
      <c r="H19" s="59" t="s">
        <v>140</v>
      </c>
      <c r="I19" s="38" t="s">
        <v>735</v>
      </c>
      <c r="J19" s="38" t="s">
        <v>736</v>
      </c>
      <c r="K19" s="38" t="s">
        <v>730</v>
      </c>
      <c r="L19" s="199">
        <v>1</v>
      </c>
      <c r="M19" s="75" t="s">
        <v>737</v>
      </c>
      <c r="N19" s="289" t="s">
        <v>738</v>
      </c>
      <c r="O19" s="75">
        <v>0.25</v>
      </c>
      <c r="P19" s="75">
        <v>0.25</v>
      </c>
      <c r="Q19" s="75">
        <v>0.25</v>
      </c>
      <c r="R19" s="287">
        <v>0.25</v>
      </c>
      <c r="S19" s="288">
        <f t="shared" ref="S19:S32" si="1">SUM(O19:R19)</f>
        <v>1</v>
      </c>
      <c r="T19" s="510"/>
      <c r="U19" s="53">
        <v>0</v>
      </c>
      <c r="V19" s="199">
        <v>0.5</v>
      </c>
      <c r="W19" s="204">
        <v>0.25</v>
      </c>
      <c r="X19" s="38"/>
      <c r="Y19" s="57">
        <f t="shared" si="0"/>
        <v>0.75</v>
      </c>
      <c r="Z19" s="38" t="s">
        <v>739</v>
      </c>
      <c r="AA19" s="38"/>
      <c r="AB19" s="92"/>
    </row>
    <row r="20" spans="1:28" ht="161.1" customHeight="1" x14ac:dyDescent="0.25">
      <c r="A20" s="516"/>
      <c r="B20" s="499"/>
      <c r="C20" s="497"/>
      <c r="D20" s="499"/>
      <c r="E20" s="38">
        <v>3</v>
      </c>
      <c r="F20" s="286" t="s">
        <v>740</v>
      </c>
      <c r="G20" s="38" t="s">
        <v>741</v>
      </c>
      <c r="H20" s="59" t="s">
        <v>742</v>
      </c>
      <c r="I20" s="38" t="s">
        <v>735</v>
      </c>
      <c r="J20" s="38" t="s">
        <v>736</v>
      </c>
      <c r="K20" s="38" t="s">
        <v>730</v>
      </c>
      <c r="L20" s="199">
        <v>1</v>
      </c>
      <c r="M20" s="75" t="s">
        <v>743</v>
      </c>
      <c r="N20" s="289" t="s">
        <v>744</v>
      </c>
      <c r="O20" s="75">
        <v>0.25</v>
      </c>
      <c r="P20" s="75">
        <v>0.25</v>
      </c>
      <c r="Q20" s="75">
        <v>0.25</v>
      </c>
      <c r="R20" s="287">
        <v>0.25</v>
      </c>
      <c r="S20" s="288">
        <f t="shared" si="1"/>
        <v>1</v>
      </c>
      <c r="T20" s="510"/>
      <c r="U20" s="53">
        <v>0</v>
      </c>
      <c r="V20" s="199">
        <v>0</v>
      </c>
      <c r="W20" s="204">
        <v>0</v>
      </c>
      <c r="X20" s="38"/>
      <c r="Y20" s="57">
        <f t="shared" si="0"/>
        <v>0</v>
      </c>
      <c r="Z20" s="38"/>
      <c r="AA20" s="38"/>
      <c r="AB20" s="92" t="s">
        <v>745</v>
      </c>
    </row>
    <row r="21" spans="1:28" ht="72.75" customHeight="1" x14ac:dyDescent="0.25">
      <c r="A21" s="516"/>
      <c r="B21" s="499"/>
      <c r="C21" s="497"/>
      <c r="D21" s="499"/>
      <c r="E21" s="38">
        <v>4</v>
      </c>
      <c r="F21" s="286" t="s">
        <v>746</v>
      </c>
      <c r="G21" s="38" t="s">
        <v>747</v>
      </c>
      <c r="H21" s="59" t="s">
        <v>140</v>
      </c>
      <c r="I21" s="38" t="s">
        <v>748</v>
      </c>
      <c r="J21" s="38" t="s">
        <v>749</v>
      </c>
      <c r="K21" s="38" t="s">
        <v>730</v>
      </c>
      <c r="L21" s="199" t="s">
        <v>750</v>
      </c>
      <c r="M21" s="75" t="s">
        <v>751</v>
      </c>
      <c r="N21" s="289" t="s">
        <v>752</v>
      </c>
      <c r="O21" s="75">
        <v>0.25</v>
      </c>
      <c r="P21" s="75">
        <v>0.25</v>
      </c>
      <c r="Q21" s="75">
        <v>0.25</v>
      </c>
      <c r="R21" s="287">
        <v>0.25</v>
      </c>
      <c r="S21" s="288">
        <f t="shared" si="1"/>
        <v>1</v>
      </c>
      <c r="T21" s="510"/>
      <c r="U21" s="53">
        <v>0.25</v>
      </c>
      <c r="V21" s="199">
        <v>0.25</v>
      </c>
      <c r="W21" s="204">
        <v>0.25</v>
      </c>
      <c r="X21" s="38"/>
      <c r="Y21" s="57">
        <f t="shared" si="0"/>
        <v>0.75</v>
      </c>
      <c r="Z21" s="59" t="s">
        <v>753</v>
      </c>
      <c r="AA21" s="56"/>
      <c r="AB21" s="56"/>
    </row>
    <row r="22" spans="1:28" ht="57" customHeight="1" x14ac:dyDescent="0.25">
      <c r="A22" s="516"/>
      <c r="B22" s="499"/>
      <c r="C22" s="497"/>
      <c r="D22" s="499"/>
      <c r="E22" s="38">
        <v>5</v>
      </c>
      <c r="F22" s="286" t="s">
        <v>754</v>
      </c>
      <c r="G22" s="38" t="s">
        <v>755</v>
      </c>
      <c r="H22" s="59" t="s">
        <v>140</v>
      </c>
      <c r="I22" s="38" t="s">
        <v>756</v>
      </c>
      <c r="J22" s="38" t="s">
        <v>757</v>
      </c>
      <c r="K22" s="38" t="s">
        <v>730</v>
      </c>
      <c r="L22" s="199">
        <v>1</v>
      </c>
      <c r="M22" s="38" t="s">
        <v>758</v>
      </c>
      <c r="N22" s="77" t="s">
        <v>759</v>
      </c>
      <c r="O22" s="75">
        <v>0.25</v>
      </c>
      <c r="P22" s="75">
        <v>0.25</v>
      </c>
      <c r="Q22" s="75">
        <v>0.25</v>
      </c>
      <c r="R22" s="287">
        <v>0.25</v>
      </c>
      <c r="S22" s="288">
        <f t="shared" si="1"/>
        <v>1</v>
      </c>
      <c r="T22" s="510"/>
      <c r="U22" s="53">
        <v>0.25</v>
      </c>
      <c r="V22" s="199">
        <v>0.25</v>
      </c>
      <c r="W22" s="199">
        <v>0.25</v>
      </c>
      <c r="X22" s="38"/>
      <c r="Y22" s="57">
        <f t="shared" si="0"/>
        <v>0.75</v>
      </c>
      <c r="Z22" s="77" t="s">
        <v>760</v>
      </c>
      <c r="AA22" s="77"/>
      <c r="AB22" s="56"/>
    </row>
    <row r="23" spans="1:28" ht="57" customHeight="1" x14ac:dyDescent="0.25">
      <c r="A23" s="516"/>
      <c r="B23" s="499"/>
      <c r="C23" s="497"/>
      <c r="D23" s="499"/>
      <c r="E23" s="38">
        <v>6</v>
      </c>
      <c r="F23" s="286" t="s">
        <v>761</v>
      </c>
      <c r="G23" s="38" t="s">
        <v>762</v>
      </c>
      <c r="H23" s="59" t="s">
        <v>763</v>
      </c>
      <c r="I23" s="38" t="s">
        <v>764</v>
      </c>
      <c r="J23" s="38" t="s">
        <v>765</v>
      </c>
      <c r="K23" s="38" t="s">
        <v>730</v>
      </c>
      <c r="L23" s="199">
        <v>1</v>
      </c>
      <c r="M23" s="38" t="s">
        <v>766</v>
      </c>
      <c r="N23" s="289" t="s">
        <v>738</v>
      </c>
      <c r="O23" s="75">
        <v>0.25</v>
      </c>
      <c r="P23" s="75">
        <v>0.25</v>
      </c>
      <c r="Q23" s="75">
        <v>0.25</v>
      </c>
      <c r="R23" s="287">
        <v>0.25</v>
      </c>
      <c r="S23" s="288">
        <f t="shared" si="1"/>
        <v>1</v>
      </c>
      <c r="T23" s="510"/>
      <c r="U23" s="53">
        <v>0.25</v>
      </c>
      <c r="V23" s="199">
        <v>0.25</v>
      </c>
      <c r="W23" s="199">
        <v>0.25</v>
      </c>
      <c r="X23" s="38"/>
      <c r="Y23" s="57">
        <f t="shared" si="0"/>
        <v>0.75</v>
      </c>
      <c r="Z23" s="59" t="s">
        <v>767</v>
      </c>
      <c r="AA23" s="59"/>
      <c r="AB23" s="56"/>
    </row>
    <row r="24" spans="1:28" ht="105.75" customHeight="1" x14ac:dyDescent="0.25">
      <c r="A24" s="517"/>
      <c r="B24" s="499"/>
      <c r="C24" s="497"/>
      <c r="D24" s="500"/>
      <c r="E24" s="38">
        <v>7</v>
      </c>
      <c r="F24" s="286" t="s">
        <v>768</v>
      </c>
      <c r="G24" s="38" t="s">
        <v>769</v>
      </c>
      <c r="H24" s="59" t="s">
        <v>140</v>
      </c>
      <c r="I24" s="38" t="s">
        <v>770</v>
      </c>
      <c r="J24" s="38" t="s">
        <v>771</v>
      </c>
      <c r="K24" s="38" t="s">
        <v>730</v>
      </c>
      <c r="L24" s="199">
        <v>1</v>
      </c>
      <c r="M24" s="75" t="s">
        <v>772</v>
      </c>
      <c r="N24" s="289" t="s">
        <v>773</v>
      </c>
      <c r="O24" s="75">
        <v>0.25</v>
      </c>
      <c r="P24" s="75">
        <v>0.25</v>
      </c>
      <c r="Q24" s="75">
        <v>0.25</v>
      </c>
      <c r="R24" s="287">
        <v>0.25</v>
      </c>
      <c r="S24" s="288">
        <f t="shared" si="1"/>
        <v>1</v>
      </c>
      <c r="T24" s="510"/>
      <c r="U24" s="53">
        <v>0.25</v>
      </c>
      <c r="V24" s="199">
        <v>0.25</v>
      </c>
      <c r="W24" s="199">
        <v>0.25</v>
      </c>
      <c r="X24" s="38"/>
      <c r="Y24" s="57">
        <f t="shared" si="0"/>
        <v>0.75</v>
      </c>
      <c r="Z24" s="59" t="s">
        <v>774</v>
      </c>
      <c r="AA24" s="59"/>
      <c r="AB24" s="56"/>
    </row>
    <row r="25" spans="1:28" ht="105.75" customHeight="1" x14ac:dyDescent="0.25">
      <c r="A25" s="519" t="s">
        <v>126</v>
      </c>
      <c r="B25" s="497" t="s">
        <v>775</v>
      </c>
      <c r="C25" s="498" t="s">
        <v>776</v>
      </c>
      <c r="D25" s="498" t="s">
        <v>777</v>
      </c>
      <c r="E25" s="43">
        <v>1</v>
      </c>
      <c r="F25" s="43" t="s">
        <v>778</v>
      </c>
      <c r="G25" s="95" t="s">
        <v>779</v>
      </c>
      <c r="H25" s="232" t="s">
        <v>414</v>
      </c>
      <c r="I25" s="43" t="s">
        <v>780</v>
      </c>
      <c r="J25" s="43" t="s">
        <v>781</v>
      </c>
      <c r="K25" s="43" t="s">
        <v>202</v>
      </c>
      <c r="L25" s="250">
        <v>1</v>
      </c>
      <c r="M25" s="43" t="s">
        <v>782</v>
      </c>
      <c r="N25" s="43" t="s">
        <v>783</v>
      </c>
      <c r="O25" s="250">
        <v>1</v>
      </c>
      <c r="P25" s="250">
        <v>0</v>
      </c>
      <c r="Q25" s="250">
        <v>0</v>
      </c>
      <c r="R25" s="250">
        <v>0</v>
      </c>
      <c r="S25" s="288">
        <f t="shared" si="1"/>
        <v>1</v>
      </c>
      <c r="T25" s="510"/>
      <c r="U25" s="53">
        <v>1</v>
      </c>
      <c r="V25" s="38"/>
      <c r="W25" s="38"/>
      <c r="X25" s="38"/>
      <c r="Y25" s="57">
        <f t="shared" si="0"/>
        <v>1</v>
      </c>
      <c r="Z25" s="38" t="s">
        <v>784</v>
      </c>
      <c r="AA25" s="290"/>
      <c r="AB25" s="56"/>
    </row>
    <row r="26" spans="1:28" ht="156.94999999999999" customHeight="1" x14ac:dyDescent="0.25">
      <c r="A26" s="516"/>
      <c r="B26" s="497"/>
      <c r="C26" s="499"/>
      <c r="D26" s="499"/>
      <c r="E26" s="38">
        <v>2</v>
      </c>
      <c r="F26" s="38" t="s">
        <v>785</v>
      </c>
      <c r="G26" s="232" t="s">
        <v>779</v>
      </c>
      <c r="H26" s="232" t="s">
        <v>414</v>
      </c>
      <c r="I26" s="38" t="s">
        <v>786</v>
      </c>
      <c r="J26" s="38" t="s">
        <v>787</v>
      </c>
      <c r="K26" s="38" t="s">
        <v>202</v>
      </c>
      <c r="L26" s="250">
        <v>1</v>
      </c>
      <c r="M26" s="38" t="s">
        <v>788</v>
      </c>
      <c r="N26" s="38" t="s">
        <v>789</v>
      </c>
      <c r="O26" s="75">
        <v>0.25</v>
      </c>
      <c r="P26" s="75">
        <v>0.25</v>
      </c>
      <c r="Q26" s="75">
        <v>0.25</v>
      </c>
      <c r="R26" s="75">
        <v>0.25</v>
      </c>
      <c r="S26" s="288">
        <f t="shared" si="1"/>
        <v>1</v>
      </c>
      <c r="T26" s="510"/>
      <c r="U26" s="53">
        <v>0.25</v>
      </c>
      <c r="V26" s="199">
        <v>0.25</v>
      </c>
      <c r="W26" s="199">
        <v>0.25</v>
      </c>
      <c r="X26" s="38"/>
      <c r="Y26" s="57">
        <f t="shared" si="0"/>
        <v>0.75</v>
      </c>
      <c r="Z26" s="38" t="s">
        <v>790</v>
      </c>
      <c r="AA26" s="56"/>
      <c r="AB26" s="56"/>
    </row>
    <row r="27" spans="1:28" ht="113.1" customHeight="1" x14ac:dyDescent="0.25">
      <c r="A27" s="516"/>
      <c r="B27" s="497"/>
      <c r="C27" s="499"/>
      <c r="D27" s="499"/>
      <c r="E27" s="38">
        <v>3</v>
      </c>
      <c r="F27" s="38" t="s">
        <v>791</v>
      </c>
      <c r="G27" s="232" t="s">
        <v>779</v>
      </c>
      <c r="H27" s="232" t="s">
        <v>414</v>
      </c>
      <c r="I27" s="38" t="s">
        <v>792</v>
      </c>
      <c r="J27" s="38" t="s">
        <v>793</v>
      </c>
      <c r="K27" s="38" t="s">
        <v>202</v>
      </c>
      <c r="L27" s="250">
        <v>1</v>
      </c>
      <c r="M27" s="38" t="s">
        <v>794</v>
      </c>
      <c r="N27" s="38" t="s">
        <v>795</v>
      </c>
      <c r="O27" s="75">
        <v>1</v>
      </c>
      <c r="P27" s="75">
        <v>0</v>
      </c>
      <c r="Q27" s="75">
        <v>0</v>
      </c>
      <c r="R27" s="75">
        <v>0</v>
      </c>
      <c r="S27" s="288">
        <f t="shared" si="1"/>
        <v>1</v>
      </c>
      <c r="T27" s="510"/>
      <c r="U27" s="53">
        <v>1</v>
      </c>
      <c r="V27" s="38"/>
      <c r="W27" s="38"/>
      <c r="X27" s="38"/>
      <c r="Y27" s="57">
        <f t="shared" si="0"/>
        <v>1</v>
      </c>
      <c r="Z27" s="38" t="s">
        <v>796</v>
      </c>
      <c r="AA27" s="56"/>
      <c r="AB27" s="56"/>
    </row>
    <row r="28" spans="1:28" ht="128.1" customHeight="1" x14ac:dyDescent="0.25">
      <c r="A28" s="516"/>
      <c r="B28" s="497"/>
      <c r="C28" s="499"/>
      <c r="D28" s="499"/>
      <c r="E28" s="38">
        <v>4</v>
      </c>
      <c r="F28" s="38" t="s">
        <v>797</v>
      </c>
      <c r="G28" s="232" t="s">
        <v>779</v>
      </c>
      <c r="H28" s="232" t="s">
        <v>414</v>
      </c>
      <c r="I28" s="38" t="s">
        <v>798</v>
      </c>
      <c r="J28" s="38" t="s">
        <v>799</v>
      </c>
      <c r="K28" s="38" t="s">
        <v>202</v>
      </c>
      <c r="L28" s="250">
        <v>1</v>
      </c>
      <c r="M28" s="38" t="s">
        <v>800</v>
      </c>
      <c r="N28" s="38" t="s">
        <v>801</v>
      </c>
      <c r="O28" s="75">
        <v>0.5</v>
      </c>
      <c r="P28" s="75">
        <v>0.5</v>
      </c>
      <c r="Q28" s="75">
        <v>0</v>
      </c>
      <c r="R28" s="75">
        <v>0</v>
      </c>
      <c r="S28" s="288">
        <f t="shared" si="1"/>
        <v>1</v>
      </c>
      <c r="T28" s="510"/>
      <c r="U28" s="53">
        <v>0.5</v>
      </c>
      <c r="V28" s="199">
        <v>0.5</v>
      </c>
      <c r="W28" s="38"/>
      <c r="X28" s="38"/>
      <c r="Y28" s="57">
        <f t="shared" si="0"/>
        <v>1</v>
      </c>
      <c r="Z28" s="38" t="s">
        <v>802</v>
      </c>
      <c r="AA28" s="56"/>
      <c r="AB28" s="56"/>
    </row>
    <row r="29" spans="1:28" ht="101.1" customHeight="1" x14ac:dyDescent="0.25">
      <c r="A29" s="516"/>
      <c r="B29" s="497"/>
      <c r="C29" s="499"/>
      <c r="D29" s="499"/>
      <c r="E29" s="38">
        <v>5</v>
      </c>
      <c r="F29" s="38" t="s">
        <v>803</v>
      </c>
      <c r="G29" s="232" t="s">
        <v>779</v>
      </c>
      <c r="H29" s="232" t="s">
        <v>414</v>
      </c>
      <c r="I29" s="38" t="s">
        <v>804</v>
      </c>
      <c r="J29" s="38" t="s">
        <v>805</v>
      </c>
      <c r="K29" s="38" t="s">
        <v>202</v>
      </c>
      <c r="L29" s="250">
        <v>1</v>
      </c>
      <c r="M29" s="38" t="s">
        <v>806</v>
      </c>
      <c r="N29" s="38" t="s">
        <v>807</v>
      </c>
      <c r="O29" s="75">
        <v>0.5</v>
      </c>
      <c r="P29" s="75">
        <v>0.5</v>
      </c>
      <c r="Q29" s="75">
        <v>0</v>
      </c>
      <c r="R29" s="75">
        <v>0</v>
      </c>
      <c r="S29" s="288">
        <f t="shared" si="1"/>
        <v>1</v>
      </c>
      <c r="T29" s="510"/>
      <c r="U29" s="53">
        <v>0.5</v>
      </c>
      <c r="V29" s="199">
        <v>0.5</v>
      </c>
      <c r="W29" s="199"/>
      <c r="X29" s="38"/>
      <c r="Y29" s="57">
        <f t="shared" si="0"/>
        <v>1</v>
      </c>
      <c r="Z29" s="59" t="s">
        <v>808</v>
      </c>
      <c r="AA29" s="56"/>
      <c r="AB29" s="56"/>
    </row>
    <row r="30" spans="1:28" ht="111.75" customHeight="1" x14ac:dyDescent="0.25">
      <c r="A30" s="516"/>
      <c r="B30" s="497"/>
      <c r="C30" s="499"/>
      <c r="D30" s="499"/>
      <c r="E30" s="38">
        <v>6</v>
      </c>
      <c r="F30" s="38" t="s">
        <v>809</v>
      </c>
      <c r="G30" s="232" t="s">
        <v>779</v>
      </c>
      <c r="H30" s="232" t="s">
        <v>414</v>
      </c>
      <c r="I30" s="38" t="s">
        <v>810</v>
      </c>
      <c r="J30" s="38" t="s">
        <v>811</v>
      </c>
      <c r="K30" s="38" t="s">
        <v>202</v>
      </c>
      <c r="L30" s="250">
        <v>1</v>
      </c>
      <c r="M30" s="38" t="s">
        <v>812</v>
      </c>
      <c r="N30" s="38" t="s">
        <v>813</v>
      </c>
      <c r="O30" s="75">
        <v>0</v>
      </c>
      <c r="P30" s="75">
        <v>0</v>
      </c>
      <c r="Q30" s="75">
        <v>0.5</v>
      </c>
      <c r="R30" s="75">
        <v>0.5</v>
      </c>
      <c r="S30" s="288">
        <f t="shared" si="1"/>
        <v>1</v>
      </c>
      <c r="T30" s="510"/>
      <c r="U30" s="291">
        <v>0</v>
      </c>
      <c r="V30" s="199">
        <v>0</v>
      </c>
      <c r="W30" s="199">
        <v>0.5</v>
      </c>
      <c r="X30" s="38"/>
      <c r="Y30" s="57">
        <f t="shared" si="0"/>
        <v>0.5</v>
      </c>
      <c r="Z30" s="38" t="s">
        <v>814</v>
      </c>
      <c r="AA30" s="56"/>
      <c r="AB30" s="56"/>
    </row>
    <row r="31" spans="1:28" ht="399" customHeight="1" x14ac:dyDescent="0.25">
      <c r="A31" s="516"/>
      <c r="B31" s="497"/>
      <c r="C31" s="500"/>
      <c r="D31" s="500"/>
      <c r="E31" s="38">
        <v>7</v>
      </c>
      <c r="F31" s="38" t="s">
        <v>815</v>
      </c>
      <c r="G31" s="232" t="s">
        <v>779</v>
      </c>
      <c r="H31" s="75" t="s">
        <v>414</v>
      </c>
      <c r="I31" s="75" t="s">
        <v>816</v>
      </c>
      <c r="J31" s="75" t="s">
        <v>817</v>
      </c>
      <c r="K31" s="75" t="s">
        <v>202</v>
      </c>
      <c r="L31" s="75">
        <v>1</v>
      </c>
      <c r="M31" s="75" t="s">
        <v>818</v>
      </c>
      <c r="N31" s="75" t="s">
        <v>819</v>
      </c>
      <c r="O31" s="75">
        <v>0.5</v>
      </c>
      <c r="P31" s="75">
        <v>0.5</v>
      </c>
      <c r="Q31" s="75">
        <v>0</v>
      </c>
      <c r="R31" s="75">
        <v>0</v>
      </c>
      <c r="S31" s="288">
        <f t="shared" si="1"/>
        <v>1</v>
      </c>
      <c r="T31" s="510"/>
      <c r="U31" s="53">
        <v>0.5</v>
      </c>
      <c r="V31" s="199">
        <v>0.5</v>
      </c>
      <c r="W31" s="38"/>
      <c r="X31" s="38"/>
      <c r="Y31" s="57">
        <f t="shared" si="0"/>
        <v>1</v>
      </c>
      <c r="Z31" s="59" t="s">
        <v>820</v>
      </c>
      <c r="AA31" s="56"/>
      <c r="AB31" s="56"/>
    </row>
    <row r="32" spans="1:28" ht="93" customHeight="1" thickBot="1" x14ac:dyDescent="0.3">
      <c r="A32" s="517"/>
      <c r="B32" s="497"/>
      <c r="C32" s="19" t="s">
        <v>821</v>
      </c>
      <c r="D32" s="19" t="s">
        <v>822</v>
      </c>
      <c r="E32" s="19">
        <v>1</v>
      </c>
      <c r="F32" s="19" t="s">
        <v>823</v>
      </c>
      <c r="G32" s="19" t="s">
        <v>779</v>
      </c>
      <c r="H32" s="242" t="s">
        <v>824</v>
      </c>
      <c r="I32" s="19" t="s">
        <v>545</v>
      </c>
      <c r="J32" s="19" t="s">
        <v>825</v>
      </c>
      <c r="K32" s="19" t="s">
        <v>202</v>
      </c>
      <c r="L32" s="235">
        <v>1</v>
      </c>
      <c r="M32" s="19" t="s">
        <v>826</v>
      </c>
      <c r="N32" s="19" t="s">
        <v>827</v>
      </c>
      <c r="O32" s="287">
        <v>0.25</v>
      </c>
      <c r="P32" s="287">
        <v>0.25</v>
      </c>
      <c r="Q32" s="287">
        <v>0.25</v>
      </c>
      <c r="R32" s="287">
        <v>0.25</v>
      </c>
      <c r="S32" s="288">
        <f t="shared" si="1"/>
        <v>1</v>
      </c>
      <c r="T32" s="510"/>
      <c r="U32" s="53">
        <v>0.25</v>
      </c>
      <c r="V32" s="199">
        <v>0.25</v>
      </c>
      <c r="W32" s="199">
        <v>0.25</v>
      </c>
      <c r="X32" s="38"/>
      <c r="Y32" s="57">
        <f t="shared" si="0"/>
        <v>0.75</v>
      </c>
      <c r="Z32" s="38" t="s">
        <v>828</v>
      </c>
      <c r="AA32" s="56"/>
      <c r="AB32" s="56"/>
    </row>
    <row r="33" spans="1:28" s="28" customFormat="1" ht="25.5" customHeight="1" thickBot="1" x14ac:dyDescent="0.3">
      <c r="A33" s="501" t="s">
        <v>185</v>
      </c>
      <c r="B33" s="502"/>
      <c r="C33" s="503"/>
      <c r="D33" s="503"/>
      <c r="E33" s="502"/>
      <c r="F33" s="502"/>
      <c r="G33" s="502"/>
      <c r="H33" s="502"/>
      <c r="I33" s="502"/>
      <c r="J33" s="502"/>
      <c r="K33" s="502"/>
      <c r="L33" s="502"/>
      <c r="M33" s="502"/>
      <c r="N33" s="502"/>
      <c r="O33" s="502"/>
      <c r="P33" s="502"/>
      <c r="Q33" s="502"/>
      <c r="R33" s="504"/>
      <c r="S33" s="505" t="s">
        <v>111</v>
      </c>
      <c r="T33" s="506"/>
      <c r="U33" s="507"/>
      <c r="V33" s="507"/>
      <c r="W33" s="507"/>
      <c r="X33" s="507"/>
      <c r="Y33" s="507"/>
      <c r="Z33" s="507"/>
      <c r="AA33" s="507"/>
      <c r="AB33" s="508"/>
    </row>
    <row r="34" spans="1:28" ht="27.75" customHeight="1" x14ac:dyDescent="0.25">
      <c r="A34" s="29" t="s">
        <v>112</v>
      </c>
      <c r="B34" s="489"/>
      <c r="C34" s="489"/>
      <c r="D34" s="489"/>
      <c r="E34" s="490"/>
      <c r="F34" s="30" t="s">
        <v>113</v>
      </c>
      <c r="G34" s="491"/>
      <c r="H34" s="491"/>
      <c r="I34" s="491"/>
      <c r="J34" s="491"/>
      <c r="K34" s="491"/>
      <c r="L34" s="30" t="s">
        <v>113</v>
      </c>
      <c r="M34" s="491"/>
      <c r="N34" s="491"/>
      <c r="O34" s="491"/>
      <c r="P34" s="491"/>
      <c r="Q34" s="491"/>
      <c r="R34" s="492"/>
      <c r="S34" s="31" t="s">
        <v>113</v>
      </c>
      <c r="T34" s="492"/>
      <c r="U34" s="493"/>
      <c r="V34" s="493"/>
      <c r="W34" s="493"/>
      <c r="X34" s="493"/>
      <c r="Y34" s="494"/>
      <c r="Z34" s="31" t="s">
        <v>113</v>
      </c>
      <c r="AA34" s="495"/>
      <c r="AB34" s="496"/>
    </row>
    <row r="35" spans="1:28" ht="26.25" customHeight="1" x14ac:dyDescent="0.25">
      <c r="A35" s="32" t="s">
        <v>114</v>
      </c>
      <c r="B35" s="527" t="s">
        <v>829</v>
      </c>
      <c r="C35" s="527"/>
      <c r="D35" s="527"/>
      <c r="E35" s="528"/>
      <c r="F35" s="30" t="s">
        <v>116</v>
      </c>
      <c r="G35" s="491" t="s">
        <v>830</v>
      </c>
      <c r="H35" s="491"/>
      <c r="I35" s="491"/>
      <c r="J35" s="491"/>
      <c r="K35" s="491"/>
      <c r="L35" s="30" t="s">
        <v>118</v>
      </c>
      <c r="M35" s="491" t="s">
        <v>831</v>
      </c>
      <c r="N35" s="491"/>
      <c r="O35" s="491"/>
      <c r="P35" s="491"/>
      <c r="Q35" s="491"/>
      <c r="R35" s="492"/>
      <c r="S35" s="31" t="s">
        <v>116</v>
      </c>
      <c r="T35" s="492" t="s">
        <v>832</v>
      </c>
      <c r="U35" s="493"/>
      <c r="V35" s="493"/>
      <c r="W35" s="493"/>
      <c r="X35" s="493"/>
      <c r="Y35" s="494"/>
      <c r="Z35" s="31" t="s">
        <v>118</v>
      </c>
      <c r="AA35" s="528" t="s">
        <v>831</v>
      </c>
      <c r="AB35" s="529"/>
    </row>
    <row r="36" spans="1:28" ht="29.25" customHeight="1" thickBot="1" x14ac:dyDescent="0.3">
      <c r="A36" s="34" t="s">
        <v>119</v>
      </c>
      <c r="B36" s="520" t="s">
        <v>833</v>
      </c>
      <c r="C36" s="520"/>
      <c r="D36" s="520"/>
      <c r="E36" s="521"/>
      <c r="F36" s="35" t="s">
        <v>119</v>
      </c>
      <c r="G36" s="522" t="s">
        <v>833</v>
      </c>
      <c r="H36" s="522"/>
      <c r="I36" s="522"/>
      <c r="J36" s="522"/>
      <c r="K36" s="522"/>
      <c r="L36" s="35" t="s">
        <v>119</v>
      </c>
      <c r="M36" s="522" t="s">
        <v>833</v>
      </c>
      <c r="N36" s="522"/>
      <c r="O36" s="522"/>
      <c r="P36" s="522"/>
      <c r="Q36" s="522"/>
      <c r="R36" s="523"/>
      <c r="S36" s="36" t="s">
        <v>119</v>
      </c>
      <c r="T36" s="523" t="s">
        <v>833</v>
      </c>
      <c r="U36" s="524"/>
      <c r="V36" s="524"/>
      <c r="W36" s="524"/>
      <c r="X36" s="524"/>
      <c r="Y36" s="525"/>
      <c r="Z36" s="36" t="s">
        <v>119</v>
      </c>
      <c r="AA36" s="521" t="s">
        <v>833</v>
      </c>
      <c r="AB36" s="526"/>
    </row>
  </sheetData>
  <mergeCells count="61">
    <mergeCell ref="B35:E35"/>
    <mergeCell ref="G35:K35"/>
    <mergeCell ref="M35:R35"/>
    <mergeCell ref="T35:Y35"/>
    <mergeCell ref="AA35:AB35"/>
    <mergeCell ref="B36:E36"/>
    <mergeCell ref="G36:K36"/>
    <mergeCell ref="M36:R36"/>
    <mergeCell ref="T36:Y36"/>
    <mergeCell ref="AA36:AB36"/>
    <mergeCell ref="B25:B32"/>
    <mergeCell ref="C25:C31"/>
    <mergeCell ref="D25:D31"/>
    <mergeCell ref="A33:R33"/>
    <mergeCell ref="S33:AB33"/>
    <mergeCell ref="T16:T32"/>
    <mergeCell ref="U16:Y16"/>
    <mergeCell ref="Z16:Z17"/>
    <mergeCell ref="AA16:AA17"/>
    <mergeCell ref="AB16:AB17"/>
    <mergeCell ref="A18:A24"/>
    <mergeCell ref="B18:B24"/>
    <mergeCell ref="C18:C24"/>
    <mergeCell ref="D18:D24"/>
    <mergeCell ref="A25:A32"/>
    <mergeCell ref="J16:J17"/>
    <mergeCell ref="B34:E34"/>
    <mergeCell ref="G34:K34"/>
    <mergeCell ref="M34:R34"/>
    <mergeCell ref="T34:Y34"/>
    <mergeCell ref="AA34:AB34"/>
    <mergeCell ref="B14:AB14"/>
    <mergeCell ref="A16:A17"/>
    <mergeCell ref="B16:B17"/>
    <mergeCell ref="C16:C17"/>
    <mergeCell ref="D16:D17"/>
    <mergeCell ref="E16:E17"/>
    <mergeCell ref="F16:F17"/>
    <mergeCell ref="G16:G17"/>
    <mergeCell ref="H16:H17"/>
    <mergeCell ref="I16:I17"/>
    <mergeCell ref="K16:K17"/>
    <mergeCell ref="L16:L17"/>
    <mergeCell ref="M16:M17"/>
    <mergeCell ref="N16:N17"/>
    <mergeCell ref="O16:S16"/>
    <mergeCell ref="A11:A13"/>
    <mergeCell ref="D11:AB11"/>
    <mergeCell ref="D12:AB12"/>
    <mergeCell ref="D13:AB13"/>
    <mergeCell ref="A1:Z1"/>
    <mergeCell ref="A2:A5"/>
    <mergeCell ref="B2:AA2"/>
    <mergeCell ref="B3:AA3"/>
    <mergeCell ref="B4:AA5"/>
    <mergeCell ref="A6:AB6"/>
    <mergeCell ref="B7:AB7"/>
    <mergeCell ref="B8:AB8"/>
    <mergeCell ref="B9:AB9"/>
    <mergeCell ref="A10:C10"/>
    <mergeCell ref="D10:AB10"/>
  </mergeCell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E4215-6298-4C1B-AA87-266D689BDC13}">
  <dimension ref="A1:AS38"/>
  <sheetViews>
    <sheetView workbookViewId="0">
      <selection activeCell="B7" sqref="B7:AI9"/>
    </sheetView>
  </sheetViews>
  <sheetFormatPr baseColWidth="10" defaultRowHeight="15" x14ac:dyDescent="0.25"/>
  <cols>
    <col min="1" max="1" width="26.42578125" style="1" customWidth="1"/>
    <col min="2" max="2" width="21.7109375" style="1" customWidth="1"/>
    <col min="3" max="3" width="19.85546875" style="1" customWidth="1"/>
    <col min="4" max="4" width="19.7109375" style="200" customWidth="1"/>
    <col min="5" max="5" width="5.5703125" style="1" customWidth="1"/>
    <col min="6" max="7" width="39.28515625" style="200" customWidth="1"/>
    <col min="8" max="8" width="39.28515625" style="200" hidden="1" customWidth="1"/>
    <col min="9" max="9" width="24.42578125" style="200" customWidth="1"/>
    <col min="10" max="10" width="26.85546875" style="200" customWidth="1"/>
    <col min="11" max="11" width="13.85546875" style="200" customWidth="1"/>
    <col min="12" max="12" width="13.140625" style="200" customWidth="1"/>
    <col min="13" max="13" width="39.28515625" style="200" customWidth="1"/>
    <col min="14" max="14" width="21" style="200" customWidth="1"/>
    <col min="15" max="15" width="43.42578125" style="1" customWidth="1"/>
    <col min="16" max="16" width="18" style="1" customWidth="1"/>
    <col min="17" max="17" width="17.28515625" style="1" customWidth="1"/>
    <col min="18" max="18" width="16.140625" style="1" customWidth="1"/>
    <col min="19" max="19" width="17.28515625" style="1" customWidth="1"/>
    <col min="20" max="20" width="16.28515625" style="1" customWidth="1"/>
    <col min="21" max="21" width="15.42578125" style="1" customWidth="1"/>
    <col min="22" max="22" width="17.140625" style="1" customWidth="1"/>
    <col min="23" max="23" width="16" style="1" customWidth="1"/>
    <col min="24" max="24" width="8.5703125" style="1" customWidth="1"/>
    <col min="25" max="25" width="8" style="1" customWidth="1"/>
    <col min="26" max="26" width="8.42578125" style="1" customWidth="1"/>
    <col min="27" max="27" width="8.28515625" style="1" customWidth="1"/>
    <col min="28" max="28" width="11.5703125" style="28" customWidth="1"/>
    <col min="29" max="29" width="9.140625" style="1" customWidth="1"/>
    <col min="30" max="30" width="8.85546875" style="1" customWidth="1"/>
    <col min="31" max="31" width="8.7109375" style="1" customWidth="1"/>
    <col min="32" max="32" width="9" style="1" customWidth="1"/>
    <col min="33" max="33" width="11.85546875" style="1" customWidth="1"/>
    <col min="34" max="34" width="93.42578125" style="1" customWidth="1"/>
    <col min="35" max="35" width="41.28515625" style="1" customWidth="1"/>
    <col min="36" max="36" width="31" style="1" customWidth="1"/>
    <col min="37" max="256" width="11.42578125" style="1"/>
    <col min="257" max="257" width="26.42578125" style="1" customWidth="1"/>
    <col min="258" max="258" width="21.7109375" style="1" customWidth="1"/>
    <col min="259" max="259" width="19.85546875" style="1" customWidth="1"/>
    <col min="260" max="260" width="19.7109375" style="1" customWidth="1"/>
    <col min="261" max="261" width="5.5703125" style="1" customWidth="1"/>
    <col min="262" max="263" width="39.28515625" style="1" customWidth="1"/>
    <col min="264" max="264" width="0" style="1" hidden="1" customWidth="1"/>
    <col min="265" max="265" width="24.42578125" style="1" customWidth="1"/>
    <col min="266" max="266" width="26.85546875" style="1" customWidth="1"/>
    <col min="267" max="267" width="13.85546875" style="1" customWidth="1"/>
    <col min="268" max="268" width="13.140625" style="1" customWidth="1"/>
    <col min="269" max="269" width="39.28515625" style="1" customWidth="1"/>
    <col min="270" max="270" width="21" style="1" customWidth="1"/>
    <col min="271" max="271" width="43.42578125" style="1" customWidth="1"/>
    <col min="272" max="272" width="18" style="1" customWidth="1"/>
    <col min="273" max="273" width="17.28515625" style="1" customWidth="1"/>
    <col min="274" max="274" width="16.140625" style="1" customWidth="1"/>
    <col min="275" max="275" width="17.28515625" style="1" customWidth="1"/>
    <col min="276" max="276" width="16.28515625" style="1" customWidth="1"/>
    <col min="277" max="277" width="15.42578125" style="1" customWidth="1"/>
    <col min="278" max="278" width="17.140625" style="1" customWidth="1"/>
    <col min="279" max="279" width="16" style="1" customWidth="1"/>
    <col min="280" max="280" width="8.5703125" style="1" customWidth="1"/>
    <col min="281" max="281" width="8" style="1" customWidth="1"/>
    <col min="282" max="282" width="8.42578125" style="1" customWidth="1"/>
    <col min="283" max="283" width="8.28515625" style="1" customWidth="1"/>
    <col min="284" max="284" width="11.5703125" style="1" customWidth="1"/>
    <col min="285" max="285" width="9.140625" style="1" customWidth="1"/>
    <col min="286" max="286" width="8.85546875" style="1" customWidth="1"/>
    <col min="287" max="287" width="8.7109375" style="1" customWidth="1"/>
    <col min="288" max="288" width="9" style="1" customWidth="1"/>
    <col min="289" max="289" width="11.85546875" style="1" customWidth="1"/>
    <col min="290" max="290" width="93.42578125" style="1" customWidth="1"/>
    <col min="291" max="291" width="41.28515625" style="1" customWidth="1"/>
    <col min="292" max="292" width="31" style="1" customWidth="1"/>
    <col min="293" max="512" width="11.42578125" style="1"/>
    <col min="513" max="513" width="26.42578125" style="1" customWidth="1"/>
    <col min="514" max="514" width="21.7109375" style="1" customWidth="1"/>
    <col min="515" max="515" width="19.85546875" style="1" customWidth="1"/>
    <col min="516" max="516" width="19.7109375" style="1" customWidth="1"/>
    <col min="517" max="517" width="5.5703125" style="1" customWidth="1"/>
    <col min="518" max="519" width="39.28515625" style="1" customWidth="1"/>
    <col min="520" max="520" width="0" style="1" hidden="1" customWidth="1"/>
    <col min="521" max="521" width="24.42578125" style="1" customWidth="1"/>
    <col min="522" max="522" width="26.85546875" style="1" customWidth="1"/>
    <col min="523" max="523" width="13.85546875" style="1" customWidth="1"/>
    <col min="524" max="524" width="13.140625" style="1" customWidth="1"/>
    <col min="525" max="525" width="39.28515625" style="1" customWidth="1"/>
    <col min="526" max="526" width="21" style="1" customWidth="1"/>
    <col min="527" max="527" width="43.42578125" style="1" customWidth="1"/>
    <col min="528" max="528" width="18" style="1" customWidth="1"/>
    <col min="529" max="529" width="17.28515625" style="1" customWidth="1"/>
    <col min="530" max="530" width="16.140625" style="1" customWidth="1"/>
    <col min="531" max="531" width="17.28515625" style="1" customWidth="1"/>
    <col min="532" max="532" width="16.28515625" style="1" customWidth="1"/>
    <col min="533" max="533" width="15.42578125" style="1" customWidth="1"/>
    <col min="534" max="534" width="17.140625" style="1" customWidth="1"/>
    <col min="535" max="535" width="16" style="1" customWidth="1"/>
    <col min="536" max="536" width="8.5703125" style="1" customWidth="1"/>
    <col min="537" max="537" width="8" style="1" customWidth="1"/>
    <col min="538" max="538" width="8.42578125" style="1" customWidth="1"/>
    <col min="539" max="539" width="8.28515625" style="1" customWidth="1"/>
    <col min="540" max="540" width="11.5703125" style="1" customWidth="1"/>
    <col min="541" max="541" width="9.140625" style="1" customWidth="1"/>
    <col min="542" max="542" width="8.85546875" style="1" customWidth="1"/>
    <col min="543" max="543" width="8.7109375" style="1" customWidth="1"/>
    <col min="544" max="544" width="9" style="1" customWidth="1"/>
    <col min="545" max="545" width="11.85546875" style="1" customWidth="1"/>
    <col min="546" max="546" width="93.42578125" style="1" customWidth="1"/>
    <col min="547" max="547" width="41.28515625" style="1" customWidth="1"/>
    <col min="548" max="548" width="31" style="1" customWidth="1"/>
    <col min="549" max="768" width="11.42578125" style="1"/>
    <col min="769" max="769" width="26.42578125" style="1" customWidth="1"/>
    <col min="770" max="770" width="21.7109375" style="1" customWidth="1"/>
    <col min="771" max="771" width="19.85546875" style="1" customWidth="1"/>
    <col min="772" max="772" width="19.7109375" style="1" customWidth="1"/>
    <col min="773" max="773" width="5.5703125" style="1" customWidth="1"/>
    <col min="774" max="775" width="39.28515625" style="1" customWidth="1"/>
    <col min="776" max="776" width="0" style="1" hidden="1" customWidth="1"/>
    <col min="777" max="777" width="24.42578125" style="1" customWidth="1"/>
    <col min="778" max="778" width="26.85546875" style="1" customWidth="1"/>
    <col min="779" max="779" width="13.85546875" style="1" customWidth="1"/>
    <col min="780" max="780" width="13.140625" style="1" customWidth="1"/>
    <col min="781" max="781" width="39.28515625" style="1" customWidth="1"/>
    <col min="782" max="782" width="21" style="1" customWidth="1"/>
    <col min="783" max="783" width="43.42578125" style="1" customWidth="1"/>
    <col min="784" max="784" width="18" style="1" customWidth="1"/>
    <col min="785" max="785" width="17.28515625" style="1" customWidth="1"/>
    <col min="786" max="786" width="16.140625" style="1" customWidth="1"/>
    <col min="787" max="787" width="17.28515625" style="1" customWidth="1"/>
    <col min="788" max="788" width="16.28515625" style="1" customWidth="1"/>
    <col min="789" max="789" width="15.42578125" style="1" customWidth="1"/>
    <col min="790" max="790" width="17.140625" style="1" customWidth="1"/>
    <col min="791" max="791" width="16" style="1" customWidth="1"/>
    <col min="792" max="792" width="8.5703125" style="1" customWidth="1"/>
    <col min="793" max="793" width="8" style="1" customWidth="1"/>
    <col min="794" max="794" width="8.42578125" style="1" customWidth="1"/>
    <col min="795" max="795" width="8.28515625" style="1" customWidth="1"/>
    <col min="796" max="796" width="11.5703125" style="1" customWidth="1"/>
    <col min="797" max="797" width="9.140625" style="1" customWidth="1"/>
    <col min="798" max="798" width="8.85546875" style="1" customWidth="1"/>
    <col min="799" max="799" width="8.7109375" style="1" customWidth="1"/>
    <col min="800" max="800" width="9" style="1" customWidth="1"/>
    <col min="801" max="801" width="11.85546875" style="1" customWidth="1"/>
    <col min="802" max="802" width="93.42578125" style="1" customWidth="1"/>
    <col min="803" max="803" width="41.28515625" style="1" customWidth="1"/>
    <col min="804" max="804" width="31" style="1" customWidth="1"/>
    <col min="805" max="1024" width="11.42578125" style="1"/>
    <col min="1025" max="1025" width="26.42578125" style="1" customWidth="1"/>
    <col min="1026" max="1026" width="21.7109375" style="1" customWidth="1"/>
    <col min="1027" max="1027" width="19.85546875" style="1" customWidth="1"/>
    <col min="1028" max="1028" width="19.7109375" style="1" customWidth="1"/>
    <col min="1029" max="1029" width="5.5703125" style="1" customWidth="1"/>
    <col min="1030" max="1031" width="39.28515625" style="1" customWidth="1"/>
    <col min="1032" max="1032" width="0" style="1" hidden="1" customWidth="1"/>
    <col min="1033" max="1033" width="24.42578125" style="1" customWidth="1"/>
    <col min="1034" max="1034" width="26.85546875" style="1" customWidth="1"/>
    <col min="1035" max="1035" width="13.85546875" style="1" customWidth="1"/>
    <col min="1036" max="1036" width="13.140625" style="1" customWidth="1"/>
    <col min="1037" max="1037" width="39.28515625" style="1" customWidth="1"/>
    <col min="1038" max="1038" width="21" style="1" customWidth="1"/>
    <col min="1039" max="1039" width="43.42578125" style="1" customWidth="1"/>
    <col min="1040" max="1040" width="18" style="1" customWidth="1"/>
    <col min="1041" max="1041" width="17.28515625" style="1" customWidth="1"/>
    <col min="1042" max="1042" width="16.140625" style="1" customWidth="1"/>
    <col min="1043" max="1043" width="17.28515625" style="1" customWidth="1"/>
    <col min="1044" max="1044" width="16.28515625" style="1" customWidth="1"/>
    <col min="1045" max="1045" width="15.42578125" style="1" customWidth="1"/>
    <col min="1046" max="1046" width="17.140625" style="1" customWidth="1"/>
    <col min="1047" max="1047" width="16" style="1" customWidth="1"/>
    <col min="1048" max="1048" width="8.5703125" style="1" customWidth="1"/>
    <col min="1049" max="1049" width="8" style="1" customWidth="1"/>
    <col min="1050" max="1050" width="8.42578125" style="1" customWidth="1"/>
    <col min="1051" max="1051" width="8.28515625" style="1" customWidth="1"/>
    <col min="1052" max="1052" width="11.5703125" style="1" customWidth="1"/>
    <col min="1053" max="1053" width="9.140625" style="1" customWidth="1"/>
    <col min="1054" max="1054" width="8.85546875" style="1" customWidth="1"/>
    <col min="1055" max="1055" width="8.7109375" style="1" customWidth="1"/>
    <col min="1056" max="1056" width="9" style="1" customWidth="1"/>
    <col min="1057" max="1057" width="11.85546875" style="1" customWidth="1"/>
    <col min="1058" max="1058" width="93.42578125" style="1" customWidth="1"/>
    <col min="1059" max="1059" width="41.28515625" style="1" customWidth="1"/>
    <col min="1060" max="1060" width="31" style="1" customWidth="1"/>
    <col min="1061" max="1280" width="11.42578125" style="1"/>
    <col min="1281" max="1281" width="26.42578125" style="1" customWidth="1"/>
    <col min="1282" max="1282" width="21.7109375" style="1" customWidth="1"/>
    <col min="1283" max="1283" width="19.85546875" style="1" customWidth="1"/>
    <col min="1284" max="1284" width="19.7109375" style="1" customWidth="1"/>
    <col min="1285" max="1285" width="5.5703125" style="1" customWidth="1"/>
    <col min="1286" max="1287" width="39.28515625" style="1" customWidth="1"/>
    <col min="1288" max="1288" width="0" style="1" hidden="1" customWidth="1"/>
    <col min="1289" max="1289" width="24.42578125" style="1" customWidth="1"/>
    <col min="1290" max="1290" width="26.85546875" style="1" customWidth="1"/>
    <col min="1291" max="1291" width="13.85546875" style="1" customWidth="1"/>
    <col min="1292" max="1292" width="13.140625" style="1" customWidth="1"/>
    <col min="1293" max="1293" width="39.28515625" style="1" customWidth="1"/>
    <col min="1294" max="1294" width="21" style="1" customWidth="1"/>
    <col min="1295" max="1295" width="43.42578125" style="1" customWidth="1"/>
    <col min="1296" max="1296" width="18" style="1" customWidth="1"/>
    <col min="1297" max="1297" width="17.28515625" style="1" customWidth="1"/>
    <col min="1298" max="1298" width="16.140625" style="1" customWidth="1"/>
    <col min="1299" max="1299" width="17.28515625" style="1" customWidth="1"/>
    <col min="1300" max="1300" width="16.28515625" style="1" customWidth="1"/>
    <col min="1301" max="1301" width="15.42578125" style="1" customWidth="1"/>
    <col min="1302" max="1302" width="17.140625" style="1" customWidth="1"/>
    <col min="1303" max="1303" width="16" style="1" customWidth="1"/>
    <col min="1304" max="1304" width="8.5703125" style="1" customWidth="1"/>
    <col min="1305" max="1305" width="8" style="1" customWidth="1"/>
    <col min="1306" max="1306" width="8.42578125" style="1" customWidth="1"/>
    <col min="1307" max="1307" width="8.28515625" style="1" customWidth="1"/>
    <col min="1308" max="1308" width="11.5703125" style="1" customWidth="1"/>
    <col min="1309" max="1309" width="9.140625" style="1" customWidth="1"/>
    <col min="1310" max="1310" width="8.85546875" style="1" customWidth="1"/>
    <col min="1311" max="1311" width="8.7109375" style="1" customWidth="1"/>
    <col min="1312" max="1312" width="9" style="1" customWidth="1"/>
    <col min="1313" max="1313" width="11.85546875" style="1" customWidth="1"/>
    <col min="1314" max="1314" width="93.42578125" style="1" customWidth="1"/>
    <col min="1315" max="1315" width="41.28515625" style="1" customWidth="1"/>
    <col min="1316" max="1316" width="31" style="1" customWidth="1"/>
    <col min="1317" max="1536" width="11.42578125" style="1"/>
    <col min="1537" max="1537" width="26.42578125" style="1" customWidth="1"/>
    <col min="1538" max="1538" width="21.7109375" style="1" customWidth="1"/>
    <col min="1539" max="1539" width="19.85546875" style="1" customWidth="1"/>
    <col min="1540" max="1540" width="19.7109375" style="1" customWidth="1"/>
    <col min="1541" max="1541" width="5.5703125" style="1" customWidth="1"/>
    <col min="1542" max="1543" width="39.28515625" style="1" customWidth="1"/>
    <col min="1544" max="1544" width="0" style="1" hidden="1" customWidth="1"/>
    <col min="1545" max="1545" width="24.42578125" style="1" customWidth="1"/>
    <col min="1546" max="1546" width="26.85546875" style="1" customWidth="1"/>
    <col min="1547" max="1547" width="13.85546875" style="1" customWidth="1"/>
    <col min="1548" max="1548" width="13.140625" style="1" customWidth="1"/>
    <col min="1549" max="1549" width="39.28515625" style="1" customWidth="1"/>
    <col min="1550" max="1550" width="21" style="1" customWidth="1"/>
    <col min="1551" max="1551" width="43.42578125" style="1" customWidth="1"/>
    <col min="1552" max="1552" width="18" style="1" customWidth="1"/>
    <col min="1553" max="1553" width="17.28515625" style="1" customWidth="1"/>
    <col min="1554" max="1554" width="16.140625" style="1" customWidth="1"/>
    <col min="1555" max="1555" width="17.28515625" style="1" customWidth="1"/>
    <col min="1556" max="1556" width="16.28515625" style="1" customWidth="1"/>
    <col min="1557" max="1557" width="15.42578125" style="1" customWidth="1"/>
    <col min="1558" max="1558" width="17.140625" style="1" customWidth="1"/>
    <col min="1559" max="1559" width="16" style="1" customWidth="1"/>
    <col min="1560" max="1560" width="8.5703125" style="1" customWidth="1"/>
    <col min="1561" max="1561" width="8" style="1" customWidth="1"/>
    <col min="1562" max="1562" width="8.42578125" style="1" customWidth="1"/>
    <col min="1563" max="1563" width="8.28515625" style="1" customWidth="1"/>
    <col min="1564" max="1564" width="11.5703125" style="1" customWidth="1"/>
    <col min="1565" max="1565" width="9.140625" style="1" customWidth="1"/>
    <col min="1566" max="1566" width="8.85546875" style="1" customWidth="1"/>
    <col min="1567" max="1567" width="8.7109375" style="1" customWidth="1"/>
    <col min="1568" max="1568" width="9" style="1" customWidth="1"/>
    <col min="1569" max="1569" width="11.85546875" style="1" customWidth="1"/>
    <col min="1570" max="1570" width="93.42578125" style="1" customWidth="1"/>
    <col min="1571" max="1571" width="41.28515625" style="1" customWidth="1"/>
    <col min="1572" max="1572" width="31" style="1" customWidth="1"/>
    <col min="1573" max="1792" width="11.42578125" style="1"/>
    <col min="1793" max="1793" width="26.42578125" style="1" customWidth="1"/>
    <col min="1794" max="1794" width="21.7109375" style="1" customWidth="1"/>
    <col min="1795" max="1795" width="19.85546875" style="1" customWidth="1"/>
    <col min="1796" max="1796" width="19.7109375" style="1" customWidth="1"/>
    <col min="1797" max="1797" width="5.5703125" style="1" customWidth="1"/>
    <col min="1798" max="1799" width="39.28515625" style="1" customWidth="1"/>
    <col min="1800" max="1800" width="0" style="1" hidden="1" customWidth="1"/>
    <col min="1801" max="1801" width="24.42578125" style="1" customWidth="1"/>
    <col min="1802" max="1802" width="26.85546875" style="1" customWidth="1"/>
    <col min="1803" max="1803" width="13.85546875" style="1" customWidth="1"/>
    <col min="1804" max="1804" width="13.140625" style="1" customWidth="1"/>
    <col min="1805" max="1805" width="39.28515625" style="1" customWidth="1"/>
    <col min="1806" max="1806" width="21" style="1" customWidth="1"/>
    <col min="1807" max="1807" width="43.42578125" style="1" customWidth="1"/>
    <col min="1808" max="1808" width="18" style="1" customWidth="1"/>
    <col min="1809" max="1809" width="17.28515625" style="1" customWidth="1"/>
    <col min="1810" max="1810" width="16.140625" style="1" customWidth="1"/>
    <col min="1811" max="1811" width="17.28515625" style="1" customWidth="1"/>
    <col min="1812" max="1812" width="16.28515625" style="1" customWidth="1"/>
    <col min="1813" max="1813" width="15.42578125" style="1" customWidth="1"/>
    <col min="1814" max="1814" width="17.140625" style="1" customWidth="1"/>
    <col min="1815" max="1815" width="16" style="1" customWidth="1"/>
    <col min="1816" max="1816" width="8.5703125" style="1" customWidth="1"/>
    <col min="1817" max="1817" width="8" style="1" customWidth="1"/>
    <col min="1818" max="1818" width="8.42578125" style="1" customWidth="1"/>
    <col min="1819" max="1819" width="8.28515625" style="1" customWidth="1"/>
    <col min="1820" max="1820" width="11.5703125" style="1" customWidth="1"/>
    <col min="1821" max="1821" width="9.140625" style="1" customWidth="1"/>
    <col min="1822" max="1822" width="8.85546875" style="1" customWidth="1"/>
    <col min="1823" max="1823" width="8.7109375" style="1" customWidth="1"/>
    <col min="1824" max="1824" width="9" style="1" customWidth="1"/>
    <col min="1825" max="1825" width="11.85546875" style="1" customWidth="1"/>
    <col min="1826" max="1826" width="93.42578125" style="1" customWidth="1"/>
    <col min="1827" max="1827" width="41.28515625" style="1" customWidth="1"/>
    <col min="1828" max="1828" width="31" style="1" customWidth="1"/>
    <col min="1829" max="2048" width="11.42578125" style="1"/>
    <col min="2049" max="2049" width="26.42578125" style="1" customWidth="1"/>
    <col min="2050" max="2050" width="21.7109375" style="1" customWidth="1"/>
    <col min="2051" max="2051" width="19.85546875" style="1" customWidth="1"/>
    <col min="2052" max="2052" width="19.7109375" style="1" customWidth="1"/>
    <col min="2053" max="2053" width="5.5703125" style="1" customWidth="1"/>
    <col min="2054" max="2055" width="39.28515625" style="1" customWidth="1"/>
    <col min="2056" max="2056" width="0" style="1" hidden="1" customWidth="1"/>
    <col min="2057" max="2057" width="24.42578125" style="1" customWidth="1"/>
    <col min="2058" max="2058" width="26.85546875" style="1" customWidth="1"/>
    <col min="2059" max="2059" width="13.85546875" style="1" customWidth="1"/>
    <col min="2060" max="2060" width="13.140625" style="1" customWidth="1"/>
    <col min="2061" max="2061" width="39.28515625" style="1" customWidth="1"/>
    <col min="2062" max="2062" width="21" style="1" customWidth="1"/>
    <col min="2063" max="2063" width="43.42578125" style="1" customWidth="1"/>
    <col min="2064" max="2064" width="18" style="1" customWidth="1"/>
    <col min="2065" max="2065" width="17.28515625" style="1" customWidth="1"/>
    <col min="2066" max="2066" width="16.140625" style="1" customWidth="1"/>
    <col min="2067" max="2067" width="17.28515625" style="1" customWidth="1"/>
    <col min="2068" max="2068" width="16.28515625" style="1" customWidth="1"/>
    <col min="2069" max="2069" width="15.42578125" style="1" customWidth="1"/>
    <col min="2070" max="2070" width="17.140625" style="1" customWidth="1"/>
    <col min="2071" max="2071" width="16" style="1" customWidth="1"/>
    <col min="2072" max="2072" width="8.5703125" style="1" customWidth="1"/>
    <col min="2073" max="2073" width="8" style="1" customWidth="1"/>
    <col min="2074" max="2074" width="8.42578125" style="1" customWidth="1"/>
    <col min="2075" max="2075" width="8.28515625" style="1" customWidth="1"/>
    <col min="2076" max="2076" width="11.5703125" style="1" customWidth="1"/>
    <col min="2077" max="2077" width="9.140625" style="1" customWidth="1"/>
    <col min="2078" max="2078" width="8.85546875" style="1" customWidth="1"/>
    <col min="2079" max="2079" width="8.7109375" style="1" customWidth="1"/>
    <col min="2080" max="2080" width="9" style="1" customWidth="1"/>
    <col min="2081" max="2081" width="11.85546875" style="1" customWidth="1"/>
    <col min="2082" max="2082" width="93.42578125" style="1" customWidth="1"/>
    <col min="2083" max="2083" width="41.28515625" style="1" customWidth="1"/>
    <col min="2084" max="2084" width="31" style="1" customWidth="1"/>
    <col min="2085" max="2304" width="11.42578125" style="1"/>
    <col min="2305" max="2305" width="26.42578125" style="1" customWidth="1"/>
    <col min="2306" max="2306" width="21.7109375" style="1" customWidth="1"/>
    <col min="2307" max="2307" width="19.85546875" style="1" customWidth="1"/>
    <col min="2308" max="2308" width="19.7109375" style="1" customWidth="1"/>
    <col min="2309" max="2309" width="5.5703125" style="1" customWidth="1"/>
    <col min="2310" max="2311" width="39.28515625" style="1" customWidth="1"/>
    <col min="2312" max="2312" width="0" style="1" hidden="1" customWidth="1"/>
    <col min="2313" max="2313" width="24.42578125" style="1" customWidth="1"/>
    <col min="2314" max="2314" width="26.85546875" style="1" customWidth="1"/>
    <col min="2315" max="2315" width="13.85546875" style="1" customWidth="1"/>
    <col min="2316" max="2316" width="13.140625" style="1" customWidth="1"/>
    <col min="2317" max="2317" width="39.28515625" style="1" customWidth="1"/>
    <col min="2318" max="2318" width="21" style="1" customWidth="1"/>
    <col min="2319" max="2319" width="43.42578125" style="1" customWidth="1"/>
    <col min="2320" max="2320" width="18" style="1" customWidth="1"/>
    <col min="2321" max="2321" width="17.28515625" style="1" customWidth="1"/>
    <col min="2322" max="2322" width="16.140625" style="1" customWidth="1"/>
    <col min="2323" max="2323" width="17.28515625" style="1" customWidth="1"/>
    <col min="2324" max="2324" width="16.28515625" style="1" customWidth="1"/>
    <col min="2325" max="2325" width="15.42578125" style="1" customWidth="1"/>
    <col min="2326" max="2326" width="17.140625" style="1" customWidth="1"/>
    <col min="2327" max="2327" width="16" style="1" customWidth="1"/>
    <col min="2328" max="2328" width="8.5703125" style="1" customWidth="1"/>
    <col min="2329" max="2329" width="8" style="1" customWidth="1"/>
    <col min="2330" max="2330" width="8.42578125" style="1" customWidth="1"/>
    <col min="2331" max="2331" width="8.28515625" style="1" customWidth="1"/>
    <col min="2332" max="2332" width="11.5703125" style="1" customWidth="1"/>
    <col min="2333" max="2333" width="9.140625" style="1" customWidth="1"/>
    <col min="2334" max="2334" width="8.85546875" style="1" customWidth="1"/>
    <col min="2335" max="2335" width="8.7109375" style="1" customWidth="1"/>
    <col min="2336" max="2336" width="9" style="1" customWidth="1"/>
    <col min="2337" max="2337" width="11.85546875" style="1" customWidth="1"/>
    <col min="2338" max="2338" width="93.42578125" style="1" customWidth="1"/>
    <col min="2339" max="2339" width="41.28515625" style="1" customWidth="1"/>
    <col min="2340" max="2340" width="31" style="1" customWidth="1"/>
    <col min="2341" max="2560" width="11.42578125" style="1"/>
    <col min="2561" max="2561" width="26.42578125" style="1" customWidth="1"/>
    <col min="2562" max="2562" width="21.7109375" style="1" customWidth="1"/>
    <col min="2563" max="2563" width="19.85546875" style="1" customWidth="1"/>
    <col min="2564" max="2564" width="19.7109375" style="1" customWidth="1"/>
    <col min="2565" max="2565" width="5.5703125" style="1" customWidth="1"/>
    <col min="2566" max="2567" width="39.28515625" style="1" customWidth="1"/>
    <col min="2568" max="2568" width="0" style="1" hidden="1" customWidth="1"/>
    <col min="2569" max="2569" width="24.42578125" style="1" customWidth="1"/>
    <col min="2570" max="2570" width="26.85546875" style="1" customWidth="1"/>
    <col min="2571" max="2571" width="13.85546875" style="1" customWidth="1"/>
    <col min="2572" max="2572" width="13.140625" style="1" customWidth="1"/>
    <col min="2573" max="2573" width="39.28515625" style="1" customWidth="1"/>
    <col min="2574" max="2574" width="21" style="1" customWidth="1"/>
    <col min="2575" max="2575" width="43.42578125" style="1" customWidth="1"/>
    <col min="2576" max="2576" width="18" style="1" customWidth="1"/>
    <col min="2577" max="2577" width="17.28515625" style="1" customWidth="1"/>
    <col min="2578" max="2578" width="16.140625" style="1" customWidth="1"/>
    <col min="2579" max="2579" width="17.28515625" style="1" customWidth="1"/>
    <col min="2580" max="2580" width="16.28515625" style="1" customWidth="1"/>
    <col min="2581" max="2581" width="15.42578125" style="1" customWidth="1"/>
    <col min="2582" max="2582" width="17.140625" style="1" customWidth="1"/>
    <col min="2583" max="2583" width="16" style="1" customWidth="1"/>
    <col min="2584" max="2584" width="8.5703125" style="1" customWidth="1"/>
    <col min="2585" max="2585" width="8" style="1" customWidth="1"/>
    <col min="2586" max="2586" width="8.42578125" style="1" customWidth="1"/>
    <col min="2587" max="2587" width="8.28515625" style="1" customWidth="1"/>
    <col min="2588" max="2588" width="11.5703125" style="1" customWidth="1"/>
    <col min="2589" max="2589" width="9.140625" style="1" customWidth="1"/>
    <col min="2590" max="2590" width="8.85546875" style="1" customWidth="1"/>
    <col min="2591" max="2591" width="8.7109375" style="1" customWidth="1"/>
    <col min="2592" max="2592" width="9" style="1" customWidth="1"/>
    <col min="2593" max="2593" width="11.85546875" style="1" customWidth="1"/>
    <col min="2594" max="2594" width="93.42578125" style="1" customWidth="1"/>
    <col min="2595" max="2595" width="41.28515625" style="1" customWidth="1"/>
    <col min="2596" max="2596" width="31" style="1" customWidth="1"/>
    <col min="2597" max="2816" width="11.42578125" style="1"/>
    <col min="2817" max="2817" width="26.42578125" style="1" customWidth="1"/>
    <col min="2818" max="2818" width="21.7109375" style="1" customWidth="1"/>
    <col min="2819" max="2819" width="19.85546875" style="1" customWidth="1"/>
    <col min="2820" max="2820" width="19.7109375" style="1" customWidth="1"/>
    <col min="2821" max="2821" width="5.5703125" style="1" customWidth="1"/>
    <col min="2822" max="2823" width="39.28515625" style="1" customWidth="1"/>
    <col min="2824" max="2824" width="0" style="1" hidden="1" customWidth="1"/>
    <col min="2825" max="2825" width="24.42578125" style="1" customWidth="1"/>
    <col min="2826" max="2826" width="26.85546875" style="1" customWidth="1"/>
    <col min="2827" max="2827" width="13.85546875" style="1" customWidth="1"/>
    <col min="2828" max="2828" width="13.140625" style="1" customWidth="1"/>
    <col min="2829" max="2829" width="39.28515625" style="1" customWidth="1"/>
    <col min="2830" max="2830" width="21" style="1" customWidth="1"/>
    <col min="2831" max="2831" width="43.42578125" style="1" customWidth="1"/>
    <col min="2832" max="2832" width="18" style="1" customWidth="1"/>
    <col min="2833" max="2833" width="17.28515625" style="1" customWidth="1"/>
    <col min="2834" max="2834" width="16.140625" style="1" customWidth="1"/>
    <col min="2835" max="2835" width="17.28515625" style="1" customWidth="1"/>
    <col min="2836" max="2836" width="16.28515625" style="1" customWidth="1"/>
    <col min="2837" max="2837" width="15.42578125" style="1" customWidth="1"/>
    <col min="2838" max="2838" width="17.140625" style="1" customWidth="1"/>
    <col min="2839" max="2839" width="16" style="1" customWidth="1"/>
    <col min="2840" max="2840" width="8.5703125" style="1" customWidth="1"/>
    <col min="2841" max="2841" width="8" style="1" customWidth="1"/>
    <col min="2842" max="2842" width="8.42578125" style="1" customWidth="1"/>
    <col min="2843" max="2843" width="8.28515625" style="1" customWidth="1"/>
    <col min="2844" max="2844" width="11.5703125" style="1" customWidth="1"/>
    <col min="2845" max="2845" width="9.140625" style="1" customWidth="1"/>
    <col min="2846" max="2846" width="8.85546875" style="1" customWidth="1"/>
    <col min="2847" max="2847" width="8.7109375" style="1" customWidth="1"/>
    <col min="2848" max="2848" width="9" style="1" customWidth="1"/>
    <col min="2849" max="2849" width="11.85546875" style="1" customWidth="1"/>
    <col min="2850" max="2850" width="93.42578125" style="1" customWidth="1"/>
    <col min="2851" max="2851" width="41.28515625" style="1" customWidth="1"/>
    <col min="2852" max="2852" width="31" style="1" customWidth="1"/>
    <col min="2853" max="3072" width="11.42578125" style="1"/>
    <col min="3073" max="3073" width="26.42578125" style="1" customWidth="1"/>
    <col min="3074" max="3074" width="21.7109375" style="1" customWidth="1"/>
    <col min="3075" max="3075" width="19.85546875" style="1" customWidth="1"/>
    <col min="3076" max="3076" width="19.7109375" style="1" customWidth="1"/>
    <col min="3077" max="3077" width="5.5703125" style="1" customWidth="1"/>
    <col min="3078" max="3079" width="39.28515625" style="1" customWidth="1"/>
    <col min="3080" max="3080" width="0" style="1" hidden="1" customWidth="1"/>
    <col min="3081" max="3081" width="24.42578125" style="1" customWidth="1"/>
    <col min="3082" max="3082" width="26.85546875" style="1" customWidth="1"/>
    <col min="3083" max="3083" width="13.85546875" style="1" customWidth="1"/>
    <col min="3084" max="3084" width="13.140625" style="1" customWidth="1"/>
    <col min="3085" max="3085" width="39.28515625" style="1" customWidth="1"/>
    <col min="3086" max="3086" width="21" style="1" customWidth="1"/>
    <col min="3087" max="3087" width="43.42578125" style="1" customWidth="1"/>
    <col min="3088" max="3088" width="18" style="1" customWidth="1"/>
    <col min="3089" max="3089" width="17.28515625" style="1" customWidth="1"/>
    <col min="3090" max="3090" width="16.140625" style="1" customWidth="1"/>
    <col min="3091" max="3091" width="17.28515625" style="1" customWidth="1"/>
    <col min="3092" max="3092" width="16.28515625" style="1" customWidth="1"/>
    <col min="3093" max="3093" width="15.42578125" style="1" customWidth="1"/>
    <col min="3094" max="3094" width="17.140625" style="1" customWidth="1"/>
    <col min="3095" max="3095" width="16" style="1" customWidth="1"/>
    <col min="3096" max="3096" width="8.5703125" style="1" customWidth="1"/>
    <col min="3097" max="3097" width="8" style="1" customWidth="1"/>
    <col min="3098" max="3098" width="8.42578125" style="1" customWidth="1"/>
    <col min="3099" max="3099" width="8.28515625" style="1" customWidth="1"/>
    <col min="3100" max="3100" width="11.5703125" style="1" customWidth="1"/>
    <col min="3101" max="3101" width="9.140625" style="1" customWidth="1"/>
    <col min="3102" max="3102" width="8.85546875" style="1" customWidth="1"/>
    <col min="3103" max="3103" width="8.7109375" style="1" customWidth="1"/>
    <col min="3104" max="3104" width="9" style="1" customWidth="1"/>
    <col min="3105" max="3105" width="11.85546875" style="1" customWidth="1"/>
    <col min="3106" max="3106" width="93.42578125" style="1" customWidth="1"/>
    <col min="3107" max="3107" width="41.28515625" style="1" customWidth="1"/>
    <col min="3108" max="3108" width="31" style="1" customWidth="1"/>
    <col min="3109" max="3328" width="11.42578125" style="1"/>
    <col min="3329" max="3329" width="26.42578125" style="1" customWidth="1"/>
    <col min="3330" max="3330" width="21.7109375" style="1" customWidth="1"/>
    <col min="3331" max="3331" width="19.85546875" style="1" customWidth="1"/>
    <col min="3332" max="3332" width="19.7109375" style="1" customWidth="1"/>
    <col min="3333" max="3333" width="5.5703125" style="1" customWidth="1"/>
    <col min="3334" max="3335" width="39.28515625" style="1" customWidth="1"/>
    <col min="3336" max="3336" width="0" style="1" hidden="1" customWidth="1"/>
    <col min="3337" max="3337" width="24.42578125" style="1" customWidth="1"/>
    <col min="3338" max="3338" width="26.85546875" style="1" customWidth="1"/>
    <col min="3339" max="3339" width="13.85546875" style="1" customWidth="1"/>
    <col min="3340" max="3340" width="13.140625" style="1" customWidth="1"/>
    <col min="3341" max="3341" width="39.28515625" style="1" customWidth="1"/>
    <col min="3342" max="3342" width="21" style="1" customWidth="1"/>
    <col min="3343" max="3343" width="43.42578125" style="1" customWidth="1"/>
    <col min="3344" max="3344" width="18" style="1" customWidth="1"/>
    <col min="3345" max="3345" width="17.28515625" style="1" customWidth="1"/>
    <col min="3346" max="3346" width="16.140625" style="1" customWidth="1"/>
    <col min="3347" max="3347" width="17.28515625" style="1" customWidth="1"/>
    <col min="3348" max="3348" width="16.28515625" style="1" customWidth="1"/>
    <col min="3349" max="3349" width="15.42578125" style="1" customWidth="1"/>
    <col min="3350" max="3350" width="17.140625" style="1" customWidth="1"/>
    <col min="3351" max="3351" width="16" style="1" customWidth="1"/>
    <col min="3352" max="3352" width="8.5703125" style="1" customWidth="1"/>
    <col min="3353" max="3353" width="8" style="1" customWidth="1"/>
    <col min="3354" max="3354" width="8.42578125" style="1" customWidth="1"/>
    <col min="3355" max="3355" width="8.28515625" style="1" customWidth="1"/>
    <col min="3356" max="3356" width="11.5703125" style="1" customWidth="1"/>
    <col min="3357" max="3357" width="9.140625" style="1" customWidth="1"/>
    <col min="3358" max="3358" width="8.85546875" style="1" customWidth="1"/>
    <col min="3359" max="3359" width="8.7109375" style="1" customWidth="1"/>
    <col min="3360" max="3360" width="9" style="1" customWidth="1"/>
    <col min="3361" max="3361" width="11.85546875" style="1" customWidth="1"/>
    <col min="3362" max="3362" width="93.42578125" style="1" customWidth="1"/>
    <col min="3363" max="3363" width="41.28515625" style="1" customWidth="1"/>
    <col min="3364" max="3364" width="31" style="1" customWidth="1"/>
    <col min="3365" max="3584" width="11.42578125" style="1"/>
    <col min="3585" max="3585" width="26.42578125" style="1" customWidth="1"/>
    <col min="3586" max="3586" width="21.7109375" style="1" customWidth="1"/>
    <col min="3587" max="3587" width="19.85546875" style="1" customWidth="1"/>
    <col min="3588" max="3588" width="19.7109375" style="1" customWidth="1"/>
    <col min="3589" max="3589" width="5.5703125" style="1" customWidth="1"/>
    <col min="3590" max="3591" width="39.28515625" style="1" customWidth="1"/>
    <col min="3592" max="3592" width="0" style="1" hidden="1" customWidth="1"/>
    <col min="3593" max="3593" width="24.42578125" style="1" customWidth="1"/>
    <col min="3594" max="3594" width="26.85546875" style="1" customWidth="1"/>
    <col min="3595" max="3595" width="13.85546875" style="1" customWidth="1"/>
    <col min="3596" max="3596" width="13.140625" style="1" customWidth="1"/>
    <col min="3597" max="3597" width="39.28515625" style="1" customWidth="1"/>
    <col min="3598" max="3598" width="21" style="1" customWidth="1"/>
    <col min="3599" max="3599" width="43.42578125" style="1" customWidth="1"/>
    <col min="3600" max="3600" width="18" style="1" customWidth="1"/>
    <col min="3601" max="3601" width="17.28515625" style="1" customWidth="1"/>
    <col min="3602" max="3602" width="16.140625" style="1" customWidth="1"/>
    <col min="3603" max="3603" width="17.28515625" style="1" customWidth="1"/>
    <col min="3604" max="3604" width="16.28515625" style="1" customWidth="1"/>
    <col min="3605" max="3605" width="15.42578125" style="1" customWidth="1"/>
    <col min="3606" max="3606" width="17.140625" style="1" customWidth="1"/>
    <col min="3607" max="3607" width="16" style="1" customWidth="1"/>
    <col min="3608" max="3608" width="8.5703125" style="1" customWidth="1"/>
    <col min="3609" max="3609" width="8" style="1" customWidth="1"/>
    <col min="3610" max="3610" width="8.42578125" style="1" customWidth="1"/>
    <col min="3611" max="3611" width="8.28515625" style="1" customWidth="1"/>
    <col min="3612" max="3612" width="11.5703125" style="1" customWidth="1"/>
    <col min="3613" max="3613" width="9.140625" style="1" customWidth="1"/>
    <col min="3614" max="3614" width="8.85546875" style="1" customWidth="1"/>
    <col min="3615" max="3615" width="8.7109375" style="1" customWidth="1"/>
    <col min="3616" max="3616" width="9" style="1" customWidth="1"/>
    <col min="3617" max="3617" width="11.85546875" style="1" customWidth="1"/>
    <col min="3618" max="3618" width="93.42578125" style="1" customWidth="1"/>
    <col min="3619" max="3619" width="41.28515625" style="1" customWidth="1"/>
    <col min="3620" max="3620" width="31" style="1" customWidth="1"/>
    <col min="3621" max="3840" width="11.42578125" style="1"/>
    <col min="3841" max="3841" width="26.42578125" style="1" customWidth="1"/>
    <col min="3842" max="3842" width="21.7109375" style="1" customWidth="1"/>
    <col min="3843" max="3843" width="19.85546875" style="1" customWidth="1"/>
    <col min="3844" max="3844" width="19.7109375" style="1" customWidth="1"/>
    <col min="3845" max="3845" width="5.5703125" style="1" customWidth="1"/>
    <col min="3846" max="3847" width="39.28515625" style="1" customWidth="1"/>
    <col min="3848" max="3848" width="0" style="1" hidden="1" customWidth="1"/>
    <col min="3849" max="3849" width="24.42578125" style="1" customWidth="1"/>
    <col min="3850" max="3850" width="26.85546875" style="1" customWidth="1"/>
    <col min="3851" max="3851" width="13.85546875" style="1" customWidth="1"/>
    <col min="3852" max="3852" width="13.140625" style="1" customWidth="1"/>
    <col min="3853" max="3853" width="39.28515625" style="1" customWidth="1"/>
    <col min="3854" max="3854" width="21" style="1" customWidth="1"/>
    <col min="3855" max="3855" width="43.42578125" style="1" customWidth="1"/>
    <col min="3856" max="3856" width="18" style="1" customWidth="1"/>
    <col min="3857" max="3857" width="17.28515625" style="1" customWidth="1"/>
    <col min="3858" max="3858" width="16.140625" style="1" customWidth="1"/>
    <col min="3859" max="3859" width="17.28515625" style="1" customWidth="1"/>
    <col min="3860" max="3860" width="16.28515625" style="1" customWidth="1"/>
    <col min="3861" max="3861" width="15.42578125" style="1" customWidth="1"/>
    <col min="3862" max="3862" width="17.140625" style="1" customWidth="1"/>
    <col min="3863" max="3863" width="16" style="1" customWidth="1"/>
    <col min="3864" max="3864" width="8.5703125" style="1" customWidth="1"/>
    <col min="3865" max="3865" width="8" style="1" customWidth="1"/>
    <col min="3866" max="3866" width="8.42578125" style="1" customWidth="1"/>
    <col min="3867" max="3867" width="8.28515625" style="1" customWidth="1"/>
    <col min="3868" max="3868" width="11.5703125" style="1" customWidth="1"/>
    <col min="3869" max="3869" width="9.140625" style="1" customWidth="1"/>
    <col min="3870" max="3870" width="8.85546875" style="1" customWidth="1"/>
    <col min="3871" max="3871" width="8.7109375" style="1" customWidth="1"/>
    <col min="3872" max="3872" width="9" style="1" customWidth="1"/>
    <col min="3873" max="3873" width="11.85546875" style="1" customWidth="1"/>
    <col min="3874" max="3874" width="93.42578125" style="1" customWidth="1"/>
    <col min="3875" max="3875" width="41.28515625" style="1" customWidth="1"/>
    <col min="3876" max="3876" width="31" style="1" customWidth="1"/>
    <col min="3877" max="4096" width="11.42578125" style="1"/>
    <col min="4097" max="4097" width="26.42578125" style="1" customWidth="1"/>
    <col min="4098" max="4098" width="21.7109375" style="1" customWidth="1"/>
    <col min="4099" max="4099" width="19.85546875" style="1" customWidth="1"/>
    <col min="4100" max="4100" width="19.7109375" style="1" customWidth="1"/>
    <col min="4101" max="4101" width="5.5703125" style="1" customWidth="1"/>
    <col min="4102" max="4103" width="39.28515625" style="1" customWidth="1"/>
    <col min="4104" max="4104" width="0" style="1" hidden="1" customWidth="1"/>
    <col min="4105" max="4105" width="24.42578125" style="1" customWidth="1"/>
    <col min="4106" max="4106" width="26.85546875" style="1" customWidth="1"/>
    <col min="4107" max="4107" width="13.85546875" style="1" customWidth="1"/>
    <col min="4108" max="4108" width="13.140625" style="1" customWidth="1"/>
    <col min="4109" max="4109" width="39.28515625" style="1" customWidth="1"/>
    <col min="4110" max="4110" width="21" style="1" customWidth="1"/>
    <col min="4111" max="4111" width="43.42578125" style="1" customWidth="1"/>
    <col min="4112" max="4112" width="18" style="1" customWidth="1"/>
    <col min="4113" max="4113" width="17.28515625" style="1" customWidth="1"/>
    <col min="4114" max="4114" width="16.140625" style="1" customWidth="1"/>
    <col min="4115" max="4115" width="17.28515625" style="1" customWidth="1"/>
    <col min="4116" max="4116" width="16.28515625" style="1" customWidth="1"/>
    <col min="4117" max="4117" width="15.42578125" style="1" customWidth="1"/>
    <col min="4118" max="4118" width="17.140625" style="1" customWidth="1"/>
    <col min="4119" max="4119" width="16" style="1" customWidth="1"/>
    <col min="4120" max="4120" width="8.5703125" style="1" customWidth="1"/>
    <col min="4121" max="4121" width="8" style="1" customWidth="1"/>
    <col min="4122" max="4122" width="8.42578125" style="1" customWidth="1"/>
    <col min="4123" max="4123" width="8.28515625" style="1" customWidth="1"/>
    <col min="4124" max="4124" width="11.5703125" style="1" customWidth="1"/>
    <col min="4125" max="4125" width="9.140625" style="1" customWidth="1"/>
    <col min="4126" max="4126" width="8.85546875" style="1" customWidth="1"/>
    <col min="4127" max="4127" width="8.7109375" style="1" customWidth="1"/>
    <col min="4128" max="4128" width="9" style="1" customWidth="1"/>
    <col min="4129" max="4129" width="11.85546875" style="1" customWidth="1"/>
    <col min="4130" max="4130" width="93.42578125" style="1" customWidth="1"/>
    <col min="4131" max="4131" width="41.28515625" style="1" customWidth="1"/>
    <col min="4132" max="4132" width="31" style="1" customWidth="1"/>
    <col min="4133" max="4352" width="11.42578125" style="1"/>
    <col min="4353" max="4353" width="26.42578125" style="1" customWidth="1"/>
    <col min="4354" max="4354" width="21.7109375" style="1" customWidth="1"/>
    <col min="4355" max="4355" width="19.85546875" style="1" customWidth="1"/>
    <col min="4356" max="4356" width="19.7109375" style="1" customWidth="1"/>
    <col min="4357" max="4357" width="5.5703125" style="1" customWidth="1"/>
    <col min="4358" max="4359" width="39.28515625" style="1" customWidth="1"/>
    <col min="4360" max="4360" width="0" style="1" hidden="1" customWidth="1"/>
    <col min="4361" max="4361" width="24.42578125" style="1" customWidth="1"/>
    <col min="4362" max="4362" width="26.85546875" style="1" customWidth="1"/>
    <col min="4363" max="4363" width="13.85546875" style="1" customWidth="1"/>
    <col min="4364" max="4364" width="13.140625" style="1" customWidth="1"/>
    <col min="4365" max="4365" width="39.28515625" style="1" customWidth="1"/>
    <col min="4366" max="4366" width="21" style="1" customWidth="1"/>
    <col min="4367" max="4367" width="43.42578125" style="1" customWidth="1"/>
    <col min="4368" max="4368" width="18" style="1" customWidth="1"/>
    <col min="4369" max="4369" width="17.28515625" style="1" customWidth="1"/>
    <col min="4370" max="4370" width="16.140625" style="1" customWidth="1"/>
    <col min="4371" max="4371" width="17.28515625" style="1" customWidth="1"/>
    <col min="4372" max="4372" width="16.28515625" style="1" customWidth="1"/>
    <col min="4373" max="4373" width="15.42578125" style="1" customWidth="1"/>
    <col min="4374" max="4374" width="17.140625" style="1" customWidth="1"/>
    <col min="4375" max="4375" width="16" style="1" customWidth="1"/>
    <col min="4376" max="4376" width="8.5703125" style="1" customWidth="1"/>
    <col min="4377" max="4377" width="8" style="1" customWidth="1"/>
    <col min="4378" max="4378" width="8.42578125" style="1" customWidth="1"/>
    <col min="4379" max="4379" width="8.28515625" style="1" customWidth="1"/>
    <col min="4380" max="4380" width="11.5703125" style="1" customWidth="1"/>
    <col min="4381" max="4381" width="9.140625" style="1" customWidth="1"/>
    <col min="4382" max="4382" width="8.85546875" style="1" customWidth="1"/>
    <col min="4383" max="4383" width="8.7109375" style="1" customWidth="1"/>
    <col min="4384" max="4384" width="9" style="1" customWidth="1"/>
    <col min="4385" max="4385" width="11.85546875" style="1" customWidth="1"/>
    <col min="4386" max="4386" width="93.42578125" style="1" customWidth="1"/>
    <col min="4387" max="4387" width="41.28515625" style="1" customWidth="1"/>
    <col min="4388" max="4388" width="31" style="1" customWidth="1"/>
    <col min="4389" max="4608" width="11.42578125" style="1"/>
    <col min="4609" max="4609" width="26.42578125" style="1" customWidth="1"/>
    <col min="4610" max="4610" width="21.7109375" style="1" customWidth="1"/>
    <col min="4611" max="4611" width="19.85546875" style="1" customWidth="1"/>
    <col min="4612" max="4612" width="19.7109375" style="1" customWidth="1"/>
    <col min="4613" max="4613" width="5.5703125" style="1" customWidth="1"/>
    <col min="4614" max="4615" width="39.28515625" style="1" customWidth="1"/>
    <col min="4616" max="4616" width="0" style="1" hidden="1" customWidth="1"/>
    <col min="4617" max="4617" width="24.42578125" style="1" customWidth="1"/>
    <col min="4618" max="4618" width="26.85546875" style="1" customWidth="1"/>
    <col min="4619" max="4619" width="13.85546875" style="1" customWidth="1"/>
    <col min="4620" max="4620" width="13.140625" style="1" customWidth="1"/>
    <col min="4621" max="4621" width="39.28515625" style="1" customWidth="1"/>
    <col min="4622" max="4622" width="21" style="1" customWidth="1"/>
    <col min="4623" max="4623" width="43.42578125" style="1" customWidth="1"/>
    <col min="4624" max="4624" width="18" style="1" customWidth="1"/>
    <col min="4625" max="4625" width="17.28515625" style="1" customWidth="1"/>
    <col min="4626" max="4626" width="16.140625" style="1" customWidth="1"/>
    <col min="4627" max="4627" width="17.28515625" style="1" customWidth="1"/>
    <col min="4628" max="4628" width="16.28515625" style="1" customWidth="1"/>
    <col min="4629" max="4629" width="15.42578125" style="1" customWidth="1"/>
    <col min="4630" max="4630" width="17.140625" style="1" customWidth="1"/>
    <col min="4631" max="4631" width="16" style="1" customWidth="1"/>
    <col min="4632" max="4632" width="8.5703125" style="1" customWidth="1"/>
    <col min="4633" max="4633" width="8" style="1" customWidth="1"/>
    <col min="4634" max="4634" width="8.42578125" style="1" customWidth="1"/>
    <col min="4635" max="4635" width="8.28515625" style="1" customWidth="1"/>
    <col min="4636" max="4636" width="11.5703125" style="1" customWidth="1"/>
    <col min="4637" max="4637" width="9.140625" style="1" customWidth="1"/>
    <col min="4638" max="4638" width="8.85546875" style="1" customWidth="1"/>
    <col min="4639" max="4639" width="8.7109375" style="1" customWidth="1"/>
    <col min="4640" max="4640" width="9" style="1" customWidth="1"/>
    <col min="4641" max="4641" width="11.85546875" style="1" customWidth="1"/>
    <col min="4642" max="4642" width="93.42578125" style="1" customWidth="1"/>
    <col min="4643" max="4643" width="41.28515625" style="1" customWidth="1"/>
    <col min="4644" max="4644" width="31" style="1" customWidth="1"/>
    <col min="4645" max="4864" width="11.42578125" style="1"/>
    <col min="4865" max="4865" width="26.42578125" style="1" customWidth="1"/>
    <col min="4866" max="4866" width="21.7109375" style="1" customWidth="1"/>
    <col min="4867" max="4867" width="19.85546875" style="1" customWidth="1"/>
    <col min="4868" max="4868" width="19.7109375" style="1" customWidth="1"/>
    <col min="4869" max="4869" width="5.5703125" style="1" customWidth="1"/>
    <col min="4870" max="4871" width="39.28515625" style="1" customWidth="1"/>
    <col min="4872" max="4872" width="0" style="1" hidden="1" customWidth="1"/>
    <col min="4873" max="4873" width="24.42578125" style="1" customWidth="1"/>
    <col min="4874" max="4874" width="26.85546875" style="1" customWidth="1"/>
    <col min="4875" max="4875" width="13.85546875" style="1" customWidth="1"/>
    <col min="4876" max="4876" width="13.140625" style="1" customWidth="1"/>
    <col min="4877" max="4877" width="39.28515625" style="1" customWidth="1"/>
    <col min="4878" max="4878" width="21" style="1" customWidth="1"/>
    <col min="4879" max="4879" width="43.42578125" style="1" customWidth="1"/>
    <col min="4880" max="4880" width="18" style="1" customWidth="1"/>
    <col min="4881" max="4881" width="17.28515625" style="1" customWidth="1"/>
    <col min="4882" max="4882" width="16.140625" style="1" customWidth="1"/>
    <col min="4883" max="4883" width="17.28515625" style="1" customWidth="1"/>
    <col min="4884" max="4884" width="16.28515625" style="1" customWidth="1"/>
    <col min="4885" max="4885" width="15.42578125" style="1" customWidth="1"/>
    <col min="4886" max="4886" width="17.140625" style="1" customWidth="1"/>
    <col min="4887" max="4887" width="16" style="1" customWidth="1"/>
    <col min="4888" max="4888" width="8.5703125" style="1" customWidth="1"/>
    <col min="4889" max="4889" width="8" style="1" customWidth="1"/>
    <col min="4890" max="4890" width="8.42578125" style="1" customWidth="1"/>
    <col min="4891" max="4891" width="8.28515625" style="1" customWidth="1"/>
    <col min="4892" max="4892" width="11.5703125" style="1" customWidth="1"/>
    <col min="4893" max="4893" width="9.140625" style="1" customWidth="1"/>
    <col min="4894" max="4894" width="8.85546875" style="1" customWidth="1"/>
    <col min="4895" max="4895" width="8.7109375" style="1" customWidth="1"/>
    <col min="4896" max="4896" width="9" style="1" customWidth="1"/>
    <col min="4897" max="4897" width="11.85546875" style="1" customWidth="1"/>
    <col min="4898" max="4898" width="93.42578125" style="1" customWidth="1"/>
    <col min="4899" max="4899" width="41.28515625" style="1" customWidth="1"/>
    <col min="4900" max="4900" width="31" style="1" customWidth="1"/>
    <col min="4901" max="5120" width="11.42578125" style="1"/>
    <col min="5121" max="5121" width="26.42578125" style="1" customWidth="1"/>
    <col min="5122" max="5122" width="21.7109375" style="1" customWidth="1"/>
    <col min="5123" max="5123" width="19.85546875" style="1" customWidth="1"/>
    <col min="5124" max="5124" width="19.7109375" style="1" customWidth="1"/>
    <col min="5125" max="5125" width="5.5703125" style="1" customWidth="1"/>
    <col min="5126" max="5127" width="39.28515625" style="1" customWidth="1"/>
    <col min="5128" max="5128" width="0" style="1" hidden="1" customWidth="1"/>
    <col min="5129" max="5129" width="24.42578125" style="1" customWidth="1"/>
    <col min="5130" max="5130" width="26.85546875" style="1" customWidth="1"/>
    <col min="5131" max="5131" width="13.85546875" style="1" customWidth="1"/>
    <col min="5132" max="5132" width="13.140625" style="1" customWidth="1"/>
    <col min="5133" max="5133" width="39.28515625" style="1" customWidth="1"/>
    <col min="5134" max="5134" width="21" style="1" customWidth="1"/>
    <col min="5135" max="5135" width="43.42578125" style="1" customWidth="1"/>
    <col min="5136" max="5136" width="18" style="1" customWidth="1"/>
    <col min="5137" max="5137" width="17.28515625" style="1" customWidth="1"/>
    <col min="5138" max="5138" width="16.140625" style="1" customWidth="1"/>
    <col min="5139" max="5139" width="17.28515625" style="1" customWidth="1"/>
    <col min="5140" max="5140" width="16.28515625" style="1" customWidth="1"/>
    <col min="5141" max="5141" width="15.42578125" style="1" customWidth="1"/>
    <col min="5142" max="5142" width="17.140625" style="1" customWidth="1"/>
    <col min="5143" max="5143" width="16" style="1" customWidth="1"/>
    <col min="5144" max="5144" width="8.5703125" style="1" customWidth="1"/>
    <col min="5145" max="5145" width="8" style="1" customWidth="1"/>
    <col min="5146" max="5146" width="8.42578125" style="1" customWidth="1"/>
    <col min="5147" max="5147" width="8.28515625" style="1" customWidth="1"/>
    <col min="5148" max="5148" width="11.5703125" style="1" customWidth="1"/>
    <col min="5149" max="5149" width="9.140625" style="1" customWidth="1"/>
    <col min="5150" max="5150" width="8.85546875" style="1" customWidth="1"/>
    <col min="5151" max="5151" width="8.7109375" style="1" customWidth="1"/>
    <col min="5152" max="5152" width="9" style="1" customWidth="1"/>
    <col min="5153" max="5153" width="11.85546875" style="1" customWidth="1"/>
    <col min="5154" max="5154" width="93.42578125" style="1" customWidth="1"/>
    <col min="5155" max="5155" width="41.28515625" style="1" customWidth="1"/>
    <col min="5156" max="5156" width="31" style="1" customWidth="1"/>
    <col min="5157" max="5376" width="11.42578125" style="1"/>
    <col min="5377" max="5377" width="26.42578125" style="1" customWidth="1"/>
    <col min="5378" max="5378" width="21.7109375" style="1" customWidth="1"/>
    <col min="5379" max="5379" width="19.85546875" style="1" customWidth="1"/>
    <col min="5380" max="5380" width="19.7109375" style="1" customWidth="1"/>
    <col min="5381" max="5381" width="5.5703125" style="1" customWidth="1"/>
    <col min="5382" max="5383" width="39.28515625" style="1" customWidth="1"/>
    <col min="5384" max="5384" width="0" style="1" hidden="1" customWidth="1"/>
    <col min="5385" max="5385" width="24.42578125" style="1" customWidth="1"/>
    <col min="5386" max="5386" width="26.85546875" style="1" customWidth="1"/>
    <col min="5387" max="5387" width="13.85546875" style="1" customWidth="1"/>
    <col min="5388" max="5388" width="13.140625" style="1" customWidth="1"/>
    <col min="5389" max="5389" width="39.28515625" style="1" customWidth="1"/>
    <col min="5390" max="5390" width="21" style="1" customWidth="1"/>
    <col min="5391" max="5391" width="43.42578125" style="1" customWidth="1"/>
    <col min="5392" max="5392" width="18" style="1" customWidth="1"/>
    <col min="5393" max="5393" width="17.28515625" style="1" customWidth="1"/>
    <col min="5394" max="5394" width="16.140625" style="1" customWidth="1"/>
    <col min="5395" max="5395" width="17.28515625" style="1" customWidth="1"/>
    <col min="5396" max="5396" width="16.28515625" style="1" customWidth="1"/>
    <col min="5397" max="5397" width="15.42578125" style="1" customWidth="1"/>
    <col min="5398" max="5398" width="17.140625" style="1" customWidth="1"/>
    <col min="5399" max="5399" width="16" style="1" customWidth="1"/>
    <col min="5400" max="5400" width="8.5703125" style="1" customWidth="1"/>
    <col min="5401" max="5401" width="8" style="1" customWidth="1"/>
    <col min="5402" max="5402" width="8.42578125" style="1" customWidth="1"/>
    <col min="5403" max="5403" width="8.28515625" style="1" customWidth="1"/>
    <col min="5404" max="5404" width="11.5703125" style="1" customWidth="1"/>
    <col min="5405" max="5405" width="9.140625" style="1" customWidth="1"/>
    <col min="5406" max="5406" width="8.85546875" style="1" customWidth="1"/>
    <col min="5407" max="5407" width="8.7109375" style="1" customWidth="1"/>
    <col min="5408" max="5408" width="9" style="1" customWidth="1"/>
    <col min="5409" max="5409" width="11.85546875" style="1" customWidth="1"/>
    <col min="5410" max="5410" width="93.42578125" style="1" customWidth="1"/>
    <col min="5411" max="5411" width="41.28515625" style="1" customWidth="1"/>
    <col min="5412" max="5412" width="31" style="1" customWidth="1"/>
    <col min="5413" max="5632" width="11.42578125" style="1"/>
    <col min="5633" max="5633" width="26.42578125" style="1" customWidth="1"/>
    <col min="5634" max="5634" width="21.7109375" style="1" customWidth="1"/>
    <col min="5635" max="5635" width="19.85546875" style="1" customWidth="1"/>
    <col min="5636" max="5636" width="19.7109375" style="1" customWidth="1"/>
    <col min="5637" max="5637" width="5.5703125" style="1" customWidth="1"/>
    <col min="5638" max="5639" width="39.28515625" style="1" customWidth="1"/>
    <col min="5640" max="5640" width="0" style="1" hidden="1" customWidth="1"/>
    <col min="5641" max="5641" width="24.42578125" style="1" customWidth="1"/>
    <col min="5642" max="5642" width="26.85546875" style="1" customWidth="1"/>
    <col min="5643" max="5643" width="13.85546875" style="1" customWidth="1"/>
    <col min="5644" max="5644" width="13.140625" style="1" customWidth="1"/>
    <col min="5645" max="5645" width="39.28515625" style="1" customWidth="1"/>
    <col min="5646" max="5646" width="21" style="1" customWidth="1"/>
    <col min="5647" max="5647" width="43.42578125" style="1" customWidth="1"/>
    <col min="5648" max="5648" width="18" style="1" customWidth="1"/>
    <col min="5649" max="5649" width="17.28515625" style="1" customWidth="1"/>
    <col min="5650" max="5650" width="16.140625" style="1" customWidth="1"/>
    <col min="5651" max="5651" width="17.28515625" style="1" customWidth="1"/>
    <col min="5652" max="5652" width="16.28515625" style="1" customWidth="1"/>
    <col min="5653" max="5653" width="15.42578125" style="1" customWidth="1"/>
    <col min="5654" max="5654" width="17.140625" style="1" customWidth="1"/>
    <col min="5655" max="5655" width="16" style="1" customWidth="1"/>
    <col min="5656" max="5656" width="8.5703125" style="1" customWidth="1"/>
    <col min="5657" max="5657" width="8" style="1" customWidth="1"/>
    <col min="5658" max="5658" width="8.42578125" style="1" customWidth="1"/>
    <col min="5659" max="5659" width="8.28515625" style="1" customWidth="1"/>
    <col min="5660" max="5660" width="11.5703125" style="1" customWidth="1"/>
    <col min="5661" max="5661" width="9.140625" style="1" customWidth="1"/>
    <col min="5662" max="5662" width="8.85546875" style="1" customWidth="1"/>
    <col min="5663" max="5663" width="8.7109375" style="1" customWidth="1"/>
    <col min="5664" max="5664" width="9" style="1" customWidth="1"/>
    <col min="5665" max="5665" width="11.85546875" style="1" customWidth="1"/>
    <col min="5666" max="5666" width="93.42578125" style="1" customWidth="1"/>
    <col min="5667" max="5667" width="41.28515625" style="1" customWidth="1"/>
    <col min="5668" max="5668" width="31" style="1" customWidth="1"/>
    <col min="5669" max="5888" width="11.42578125" style="1"/>
    <col min="5889" max="5889" width="26.42578125" style="1" customWidth="1"/>
    <col min="5890" max="5890" width="21.7109375" style="1" customWidth="1"/>
    <col min="5891" max="5891" width="19.85546875" style="1" customWidth="1"/>
    <col min="5892" max="5892" width="19.7109375" style="1" customWidth="1"/>
    <col min="5893" max="5893" width="5.5703125" style="1" customWidth="1"/>
    <col min="5894" max="5895" width="39.28515625" style="1" customWidth="1"/>
    <col min="5896" max="5896" width="0" style="1" hidden="1" customWidth="1"/>
    <col min="5897" max="5897" width="24.42578125" style="1" customWidth="1"/>
    <col min="5898" max="5898" width="26.85546875" style="1" customWidth="1"/>
    <col min="5899" max="5899" width="13.85546875" style="1" customWidth="1"/>
    <col min="5900" max="5900" width="13.140625" style="1" customWidth="1"/>
    <col min="5901" max="5901" width="39.28515625" style="1" customWidth="1"/>
    <col min="5902" max="5902" width="21" style="1" customWidth="1"/>
    <col min="5903" max="5903" width="43.42578125" style="1" customWidth="1"/>
    <col min="5904" max="5904" width="18" style="1" customWidth="1"/>
    <col min="5905" max="5905" width="17.28515625" style="1" customWidth="1"/>
    <col min="5906" max="5906" width="16.140625" style="1" customWidth="1"/>
    <col min="5907" max="5907" width="17.28515625" style="1" customWidth="1"/>
    <col min="5908" max="5908" width="16.28515625" style="1" customWidth="1"/>
    <col min="5909" max="5909" width="15.42578125" style="1" customWidth="1"/>
    <col min="5910" max="5910" width="17.140625" style="1" customWidth="1"/>
    <col min="5911" max="5911" width="16" style="1" customWidth="1"/>
    <col min="5912" max="5912" width="8.5703125" style="1" customWidth="1"/>
    <col min="5913" max="5913" width="8" style="1" customWidth="1"/>
    <col min="5914" max="5914" width="8.42578125" style="1" customWidth="1"/>
    <col min="5915" max="5915" width="8.28515625" style="1" customWidth="1"/>
    <col min="5916" max="5916" width="11.5703125" style="1" customWidth="1"/>
    <col min="5917" max="5917" width="9.140625" style="1" customWidth="1"/>
    <col min="5918" max="5918" width="8.85546875" style="1" customWidth="1"/>
    <col min="5919" max="5919" width="8.7109375" style="1" customWidth="1"/>
    <col min="5920" max="5920" width="9" style="1" customWidth="1"/>
    <col min="5921" max="5921" width="11.85546875" style="1" customWidth="1"/>
    <col min="5922" max="5922" width="93.42578125" style="1" customWidth="1"/>
    <col min="5923" max="5923" width="41.28515625" style="1" customWidth="1"/>
    <col min="5924" max="5924" width="31" style="1" customWidth="1"/>
    <col min="5925" max="6144" width="11.42578125" style="1"/>
    <col min="6145" max="6145" width="26.42578125" style="1" customWidth="1"/>
    <col min="6146" max="6146" width="21.7109375" style="1" customWidth="1"/>
    <col min="6147" max="6147" width="19.85546875" style="1" customWidth="1"/>
    <col min="6148" max="6148" width="19.7109375" style="1" customWidth="1"/>
    <col min="6149" max="6149" width="5.5703125" style="1" customWidth="1"/>
    <col min="6150" max="6151" width="39.28515625" style="1" customWidth="1"/>
    <col min="6152" max="6152" width="0" style="1" hidden="1" customWidth="1"/>
    <col min="6153" max="6153" width="24.42578125" style="1" customWidth="1"/>
    <col min="6154" max="6154" width="26.85546875" style="1" customWidth="1"/>
    <col min="6155" max="6155" width="13.85546875" style="1" customWidth="1"/>
    <col min="6156" max="6156" width="13.140625" style="1" customWidth="1"/>
    <col min="6157" max="6157" width="39.28515625" style="1" customWidth="1"/>
    <col min="6158" max="6158" width="21" style="1" customWidth="1"/>
    <col min="6159" max="6159" width="43.42578125" style="1" customWidth="1"/>
    <col min="6160" max="6160" width="18" style="1" customWidth="1"/>
    <col min="6161" max="6161" width="17.28515625" style="1" customWidth="1"/>
    <col min="6162" max="6162" width="16.140625" style="1" customWidth="1"/>
    <col min="6163" max="6163" width="17.28515625" style="1" customWidth="1"/>
    <col min="6164" max="6164" width="16.28515625" style="1" customWidth="1"/>
    <col min="6165" max="6165" width="15.42578125" style="1" customWidth="1"/>
    <col min="6166" max="6166" width="17.140625" style="1" customWidth="1"/>
    <col min="6167" max="6167" width="16" style="1" customWidth="1"/>
    <col min="6168" max="6168" width="8.5703125" style="1" customWidth="1"/>
    <col min="6169" max="6169" width="8" style="1" customWidth="1"/>
    <col min="6170" max="6170" width="8.42578125" style="1" customWidth="1"/>
    <col min="6171" max="6171" width="8.28515625" style="1" customWidth="1"/>
    <col min="6172" max="6172" width="11.5703125" style="1" customWidth="1"/>
    <col min="6173" max="6173" width="9.140625" style="1" customWidth="1"/>
    <col min="6174" max="6174" width="8.85546875" style="1" customWidth="1"/>
    <col min="6175" max="6175" width="8.7109375" style="1" customWidth="1"/>
    <col min="6176" max="6176" width="9" style="1" customWidth="1"/>
    <col min="6177" max="6177" width="11.85546875" style="1" customWidth="1"/>
    <col min="6178" max="6178" width="93.42578125" style="1" customWidth="1"/>
    <col min="6179" max="6179" width="41.28515625" style="1" customWidth="1"/>
    <col min="6180" max="6180" width="31" style="1" customWidth="1"/>
    <col min="6181" max="6400" width="11.42578125" style="1"/>
    <col min="6401" max="6401" width="26.42578125" style="1" customWidth="1"/>
    <col min="6402" max="6402" width="21.7109375" style="1" customWidth="1"/>
    <col min="6403" max="6403" width="19.85546875" style="1" customWidth="1"/>
    <col min="6404" max="6404" width="19.7109375" style="1" customWidth="1"/>
    <col min="6405" max="6405" width="5.5703125" style="1" customWidth="1"/>
    <col min="6406" max="6407" width="39.28515625" style="1" customWidth="1"/>
    <col min="6408" max="6408" width="0" style="1" hidden="1" customWidth="1"/>
    <col min="6409" max="6409" width="24.42578125" style="1" customWidth="1"/>
    <col min="6410" max="6410" width="26.85546875" style="1" customWidth="1"/>
    <col min="6411" max="6411" width="13.85546875" style="1" customWidth="1"/>
    <col min="6412" max="6412" width="13.140625" style="1" customWidth="1"/>
    <col min="6413" max="6413" width="39.28515625" style="1" customWidth="1"/>
    <col min="6414" max="6414" width="21" style="1" customWidth="1"/>
    <col min="6415" max="6415" width="43.42578125" style="1" customWidth="1"/>
    <col min="6416" max="6416" width="18" style="1" customWidth="1"/>
    <col min="6417" max="6417" width="17.28515625" style="1" customWidth="1"/>
    <col min="6418" max="6418" width="16.140625" style="1" customWidth="1"/>
    <col min="6419" max="6419" width="17.28515625" style="1" customWidth="1"/>
    <col min="6420" max="6420" width="16.28515625" style="1" customWidth="1"/>
    <col min="6421" max="6421" width="15.42578125" style="1" customWidth="1"/>
    <col min="6422" max="6422" width="17.140625" style="1" customWidth="1"/>
    <col min="6423" max="6423" width="16" style="1" customWidth="1"/>
    <col min="6424" max="6424" width="8.5703125" style="1" customWidth="1"/>
    <col min="6425" max="6425" width="8" style="1" customWidth="1"/>
    <col min="6426" max="6426" width="8.42578125" style="1" customWidth="1"/>
    <col min="6427" max="6427" width="8.28515625" style="1" customWidth="1"/>
    <col min="6428" max="6428" width="11.5703125" style="1" customWidth="1"/>
    <col min="6429" max="6429" width="9.140625" style="1" customWidth="1"/>
    <col min="6430" max="6430" width="8.85546875" style="1" customWidth="1"/>
    <col min="6431" max="6431" width="8.7109375" style="1" customWidth="1"/>
    <col min="6432" max="6432" width="9" style="1" customWidth="1"/>
    <col min="6433" max="6433" width="11.85546875" style="1" customWidth="1"/>
    <col min="6434" max="6434" width="93.42578125" style="1" customWidth="1"/>
    <col min="6435" max="6435" width="41.28515625" style="1" customWidth="1"/>
    <col min="6436" max="6436" width="31" style="1" customWidth="1"/>
    <col min="6437" max="6656" width="11.42578125" style="1"/>
    <col min="6657" max="6657" width="26.42578125" style="1" customWidth="1"/>
    <col min="6658" max="6658" width="21.7109375" style="1" customWidth="1"/>
    <col min="6659" max="6659" width="19.85546875" style="1" customWidth="1"/>
    <col min="6660" max="6660" width="19.7109375" style="1" customWidth="1"/>
    <col min="6661" max="6661" width="5.5703125" style="1" customWidth="1"/>
    <col min="6662" max="6663" width="39.28515625" style="1" customWidth="1"/>
    <col min="6664" max="6664" width="0" style="1" hidden="1" customWidth="1"/>
    <col min="6665" max="6665" width="24.42578125" style="1" customWidth="1"/>
    <col min="6666" max="6666" width="26.85546875" style="1" customWidth="1"/>
    <col min="6667" max="6667" width="13.85546875" style="1" customWidth="1"/>
    <col min="6668" max="6668" width="13.140625" style="1" customWidth="1"/>
    <col min="6669" max="6669" width="39.28515625" style="1" customWidth="1"/>
    <col min="6670" max="6670" width="21" style="1" customWidth="1"/>
    <col min="6671" max="6671" width="43.42578125" style="1" customWidth="1"/>
    <col min="6672" max="6672" width="18" style="1" customWidth="1"/>
    <col min="6673" max="6673" width="17.28515625" style="1" customWidth="1"/>
    <col min="6674" max="6674" width="16.140625" style="1" customWidth="1"/>
    <col min="6675" max="6675" width="17.28515625" style="1" customWidth="1"/>
    <col min="6676" max="6676" width="16.28515625" style="1" customWidth="1"/>
    <col min="6677" max="6677" width="15.42578125" style="1" customWidth="1"/>
    <col min="6678" max="6678" width="17.140625" style="1" customWidth="1"/>
    <col min="6679" max="6679" width="16" style="1" customWidth="1"/>
    <col min="6680" max="6680" width="8.5703125" style="1" customWidth="1"/>
    <col min="6681" max="6681" width="8" style="1" customWidth="1"/>
    <col min="6682" max="6682" width="8.42578125" style="1" customWidth="1"/>
    <col min="6683" max="6683" width="8.28515625" style="1" customWidth="1"/>
    <col min="6684" max="6684" width="11.5703125" style="1" customWidth="1"/>
    <col min="6685" max="6685" width="9.140625" style="1" customWidth="1"/>
    <col min="6686" max="6686" width="8.85546875" style="1" customWidth="1"/>
    <col min="6687" max="6687" width="8.7109375" style="1" customWidth="1"/>
    <col min="6688" max="6688" width="9" style="1" customWidth="1"/>
    <col min="6689" max="6689" width="11.85546875" style="1" customWidth="1"/>
    <col min="6690" max="6690" width="93.42578125" style="1" customWidth="1"/>
    <col min="6691" max="6691" width="41.28515625" style="1" customWidth="1"/>
    <col min="6692" max="6692" width="31" style="1" customWidth="1"/>
    <col min="6693" max="6912" width="11.42578125" style="1"/>
    <col min="6913" max="6913" width="26.42578125" style="1" customWidth="1"/>
    <col min="6914" max="6914" width="21.7109375" style="1" customWidth="1"/>
    <col min="6915" max="6915" width="19.85546875" style="1" customWidth="1"/>
    <col min="6916" max="6916" width="19.7109375" style="1" customWidth="1"/>
    <col min="6917" max="6917" width="5.5703125" style="1" customWidth="1"/>
    <col min="6918" max="6919" width="39.28515625" style="1" customWidth="1"/>
    <col min="6920" max="6920" width="0" style="1" hidden="1" customWidth="1"/>
    <col min="6921" max="6921" width="24.42578125" style="1" customWidth="1"/>
    <col min="6922" max="6922" width="26.85546875" style="1" customWidth="1"/>
    <col min="6923" max="6923" width="13.85546875" style="1" customWidth="1"/>
    <col min="6924" max="6924" width="13.140625" style="1" customWidth="1"/>
    <col min="6925" max="6925" width="39.28515625" style="1" customWidth="1"/>
    <col min="6926" max="6926" width="21" style="1" customWidth="1"/>
    <col min="6927" max="6927" width="43.42578125" style="1" customWidth="1"/>
    <col min="6928" max="6928" width="18" style="1" customWidth="1"/>
    <col min="6929" max="6929" width="17.28515625" style="1" customWidth="1"/>
    <col min="6930" max="6930" width="16.140625" style="1" customWidth="1"/>
    <col min="6931" max="6931" width="17.28515625" style="1" customWidth="1"/>
    <col min="6932" max="6932" width="16.28515625" style="1" customWidth="1"/>
    <col min="6933" max="6933" width="15.42578125" style="1" customWidth="1"/>
    <col min="6934" max="6934" width="17.140625" style="1" customWidth="1"/>
    <col min="6935" max="6935" width="16" style="1" customWidth="1"/>
    <col min="6936" max="6936" width="8.5703125" style="1" customWidth="1"/>
    <col min="6937" max="6937" width="8" style="1" customWidth="1"/>
    <col min="6938" max="6938" width="8.42578125" style="1" customWidth="1"/>
    <col min="6939" max="6939" width="8.28515625" style="1" customWidth="1"/>
    <col min="6940" max="6940" width="11.5703125" style="1" customWidth="1"/>
    <col min="6941" max="6941" width="9.140625" style="1" customWidth="1"/>
    <col min="6942" max="6942" width="8.85546875" style="1" customWidth="1"/>
    <col min="6943" max="6943" width="8.7109375" style="1" customWidth="1"/>
    <col min="6944" max="6944" width="9" style="1" customWidth="1"/>
    <col min="6945" max="6945" width="11.85546875" style="1" customWidth="1"/>
    <col min="6946" max="6946" width="93.42578125" style="1" customWidth="1"/>
    <col min="6947" max="6947" width="41.28515625" style="1" customWidth="1"/>
    <col min="6948" max="6948" width="31" style="1" customWidth="1"/>
    <col min="6949" max="7168" width="11.42578125" style="1"/>
    <col min="7169" max="7169" width="26.42578125" style="1" customWidth="1"/>
    <col min="7170" max="7170" width="21.7109375" style="1" customWidth="1"/>
    <col min="7171" max="7171" width="19.85546875" style="1" customWidth="1"/>
    <col min="7172" max="7172" width="19.7109375" style="1" customWidth="1"/>
    <col min="7173" max="7173" width="5.5703125" style="1" customWidth="1"/>
    <col min="7174" max="7175" width="39.28515625" style="1" customWidth="1"/>
    <col min="7176" max="7176" width="0" style="1" hidden="1" customWidth="1"/>
    <col min="7177" max="7177" width="24.42578125" style="1" customWidth="1"/>
    <col min="7178" max="7178" width="26.85546875" style="1" customWidth="1"/>
    <col min="7179" max="7179" width="13.85546875" style="1" customWidth="1"/>
    <col min="7180" max="7180" width="13.140625" style="1" customWidth="1"/>
    <col min="7181" max="7181" width="39.28515625" style="1" customWidth="1"/>
    <col min="7182" max="7182" width="21" style="1" customWidth="1"/>
    <col min="7183" max="7183" width="43.42578125" style="1" customWidth="1"/>
    <col min="7184" max="7184" width="18" style="1" customWidth="1"/>
    <col min="7185" max="7185" width="17.28515625" style="1" customWidth="1"/>
    <col min="7186" max="7186" width="16.140625" style="1" customWidth="1"/>
    <col min="7187" max="7187" width="17.28515625" style="1" customWidth="1"/>
    <col min="7188" max="7188" width="16.28515625" style="1" customWidth="1"/>
    <col min="7189" max="7189" width="15.42578125" style="1" customWidth="1"/>
    <col min="7190" max="7190" width="17.140625" style="1" customWidth="1"/>
    <col min="7191" max="7191" width="16" style="1" customWidth="1"/>
    <col min="7192" max="7192" width="8.5703125" style="1" customWidth="1"/>
    <col min="7193" max="7193" width="8" style="1" customWidth="1"/>
    <col min="7194" max="7194" width="8.42578125" style="1" customWidth="1"/>
    <col min="7195" max="7195" width="8.28515625" style="1" customWidth="1"/>
    <col min="7196" max="7196" width="11.5703125" style="1" customWidth="1"/>
    <col min="7197" max="7197" width="9.140625" style="1" customWidth="1"/>
    <col min="7198" max="7198" width="8.85546875" style="1" customWidth="1"/>
    <col min="7199" max="7199" width="8.7109375" style="1" customWidth="1"/>
    <col min="7200" max="7200" width="9" style="1" customWidth="1"/>
    <col min="7201" max="7201" width="11.85546875" style="1" customWidth="1"/>
    <col min="7202" max="7202" width="93.42578125" style="1" customWidth="1"/>
    <col min="7203" max="7203" width="41.28515625" style="1" customWidth="1"/>
    <col min="7204" max="7204" width="31" style="1" customWidth="1"/>
    <col min="7205" max="7424" width="11.42578125" style="1"/>
    <col min="7425" max="7425" width="26.42578125" style="1" customWidth="1"/>
    <col min="7426" max="7426" width="21.7109375" style="1" customWidth="1"/>
    <col min="7427" max="7427" width="19.85546875" style="1" customWidth="1"/>
    <col min="7428" max="7428" width="19.7109375" style="1" customWidth="1"/>
    <col min="7429" max="7429" width="5.5703125" style="1" customWidth="1"/>
    <col min="7430" max="7431" width="39.28515625" style="1" customWidth="1"/>
    <col min="7432" max="7432" width="0" style="1" hidden="1" customWidth="1"/>
    <col min="7433" max="7433" width="24.42578125" style="1" customWidth="1"/>
    <col min="7434" max="7434" width="26.85546875" style="1" customWidth="1"/>
    <col min="7435" max="7435" width="13.85546875" style="1" customWidth="1"/>
    <col min="7436" max="7436" width="13.140625" style="1" customWidth="1"/>
    <col min="7437" max="7437" width="39.28515625" style="1" customWidth="1"/>
    <col min="7438" max="7438" width="21" style="1" customWidth="1"/>
    <col min="7439" max="7439" width="43.42578125" style="1" customWidth="1"/>
    <col min="7440" max="7440" width="18" style="1" customWidth="1"/>
    <col min="7441" max="7441" width="17.28515625" style="1" customWidth="1"/>
    <col min="7442" max="7442" width="16.140625" style="1" customWidth="1"/>
    <col min="7443" max="7443" width="17.28515625" style="1" customWidth="1"/>
    <col min="7444" max="7444" width="16.28515625" style="1" customWidth="1"/>
    <col min="7445" max="7445" width="15.42578125" style="1" customWidth="1"/>
    <col min="7446" max="7446" width="17.140625" style="1" customWidth="1"/>
    <col min="7447" max="7447" width="16" style="1" customWidth="1"/>
    <col min="7448" max="7448" width="8.5703125" style="1" customWidth="1"/>
    <col min="7449" max="7449" width="8" style="1" customWidth="1"/>
    <col min="7450" max="7450" width="8.42578125" style="1" customWidth="1"/>
    <col min="7451" max="7451" width="8.28515625" style="1" customWidth="1"/>
    <col min="7452" max="7452" width="11.5703125" style="1" customWidth="1"/>
    <col min="7453" max="7453" width="9.140625" style="1" customWidth="1"/>
    <col min="7454" max="7454" width="8.85546875" style="1" customWidth="1"/>
    <col min="7455" max="7455" width="8.7109375" style="1" customWidth="1"/>
    <col min="7456" max="7456" width="9" style="1" customWidth="1"/>
    <col min="7457" max="7457" width="11.85546875" style="1" customWidth="1"/>
    <col min="7458" max="7458" width="93.42578125" style="1" customWidth="1"/>
    <col min="7459" max="7459" width="41.28515625" style="1" customWidth="1"/>
    <col min="7460" max="7460" width="31" style="1" customWidth="1"/>
    <col min="7461" max="7680" width="11.42578125" style="1"/>
    <col min="7681" max="7681" width="26.42578125" style="1" customWidth="1"/>
    <col min="7682" max="7682" width="21.7109375" style="1" customWidth="1"/>
    <col min="7683" max="7683" width="19.85546875" style="1" customWidth="1"/>
    <col min="7684" max="7684" width="19.7109375" style="1" customWidth="1"/>
    <col min="7685" max="7685" width="5.5703125" style="1" customWidth="1"/>
    <col min="7686" max="7687" width="39.28515625" style="1" customWidth="1"/>
    <col min="7688" max="7688" width="0" style="1" hidden="1" customWidth="1"/>
    <col min="7689" max="7689" width="24.42578125" style="1" customWidth="1"/>
    <col min="7690" max="7690" width="26.85546875" style="1" customWidth="1"/>
    <col min="7691" max="7691" width="13.85546875" style="1" customWidth="1"/>
    <col min="7692" max="7692" width="13.140625" style="1" customWidth="1"/>
    <col min="7693" max="7693" width="39.28515625" style="1" customWidth="1"/>
    <col min="7694" max="7694" width="21" style="1" customWidth="1"/>
    <col min="7695" max="7695" width="43.42578125" style="1" customWidth="1"/>
    <col min="7696" max="7696" width="18" style="1" customWidth="1"/>
    <col min="7697" max="7697" width="17.28515625" style="1" customWidth="1"/>
    <col min="7698" max="7698" width="16.140625" style="1" customWidth="1"/>
    <col min="7699" max="7699" width="17.28515625" style="1" customWidth="1"/>
    <col min="7700" max="7700" width="16.28515625" style="1" customWidth="1"/>
    <col min="7701" max="7701" width="15.42578125" style="1" customWidth="1"/>
    <col min="7702" max="7702" width="17.140625" style="1" customWidth="1"/>
    <col min="7703" max="7703" width="16" style="1" customWidth="1"/>
    <col min="7704" max="7704" width="8.5703125" style="1" customWidth="1"/>
    <col min="7705" max="7705" width="8" style="1" customWidth="1"/>
    <col min="7706" max="7706" width="8.42578125" style="1" customWidth="1"/>
    <col min="7707" max="7707" width="8.28515625" style="1" customWidth="1"/>
    <col min="7708" max="7708" width="11.5703125" style="1" customWidth="1"/>
    <col min="7709" max="7709" width="9.140625" style="1" customWidth="1"/>
    <col min="7710" max="7710" width="8.85546875" style="1" customWidth="1"/>
    <col min="7711" max="7711" width="8.7109375" style="1" customWidth="1"/>
    <col min="7712" max="7712" width="9" style="1" customWidth="1"/>
    <col min="7713" max="7713" width="11.85546875" style="1" customWidth="1"/>
    <col min="7714" max="7714" width="93.42578125" style="1" customWidth="1"/>
    <col min="7715" max="7715" width="41.28515625" style="1" customWidth="1"/>
    <col min="7716" max="7716" width="31" style="1" customWidth="1"/>
    <col min="7717" max="7936" width="11.42578125" style="1"/>
    <col min="7937" max="7937" width="26.42578125" style="1" customWidth="1"/>
    <col min="7938" max="7938" width="21.7109375" style="1" customWidth="1"/>
    <col min="7939" max="7939" width="19.85546875" style="1" customWidth="1"/>
    <col min="7940" max="7940" width="19.7109375" style="1" customWidth="1"/>
    <col min="7941" max="7941" width="5.5703125" style="1" customWidth="1"/>
    <col min="7942" max="7943" width="39.28515625" style="1" customWidth="1"/>
    <col min="7944" max="7944" width="0" style="1" hidden="1" customWidth="1"/>
    <col min="7945" max="7945" width="24.42578125" style="1" customWidth="1"/>
    <col min="7946" max="7946" width="26.85546875" style="1" customWidth="1"/>
    <col min="7947" max="7947" width="13.85546875" style="1" customWidth="1"/>
    <col min="7948" max="7948" width="13.140625" style="1" customWidth="1"/>
    <col min="7949" max="7949" width="39.28515625" style="1" customWidth="1"/>
    <col min="7950" max="7950" width="21" style="1" customWidth="1"/>
    <col min="7951" max="7951" width="43.42578125" style="1" customWidth="1"/>
    <col min="7952" max="7952" width="18" style="1" customWidth="1"/>
    <col min="7953" max="7953" width="17.28515625" style="1" customWidth="1"/>
    <col min="7954" max="7954" width="16.140625" style="1" customWidth="1"/>
    <col min="7955" max="7955" width="17.28515625" style="1" customWidth="1"/>
    <col min="7956" max="7956" width="16.28515625" style="1" customWidth="1"/>
    <col min="7957" max="7957" width="15.42578125" style="1" customWidth="1"/>
    <col min="7958" max="7958" width="17.140625" style="1" customWidth="1"/>
    <col min="7959" max="7959" width="16" style="1" customWidth="1"/>
    <col min="7960" max="7960" width="8.5703125" style="1" customWidth="1"/>
    <col min="7961" max="7961" width="8" style="1" customWidth="1"/>
    <col min="7962" max="7962" width="8.42578125" style="1" customWidth="1"/>
    <col min="7963" max="7963" width="8.28515625" style="1" customWidth="1"/>
    <col min="7964" max="7964" width="11.5703125" style="1" customWidth="1"/>
    <col min="7965" max="7965" width="9.140625" style="1" customWidth="1"/>
    <col min="7966" max="7966" width="8.85546875" style="1" customWidth="1"/>
    <col min="7967" max="7967" width="8.7109375" style="1" customWidth="1"/>
    <col min="7968" max="7968" width="9" style="1" customWidth="1"/>
    <col min="7969" max="7969" width="11.85546875" style="1" customWidth="1"/>
    <col min="7970" max="7970" width="93.42578125" style="1" customWidth="1"/>
    <col min="7971" max="7971" width="41.28515625" style="1" customWidth="1"/>
    <col min="7972" max="7972" width="31" style="1" customWidth="1"/>
    <col min="7973" max="8192" width="11.42578125" style="1"/>
    <col min="8193" max="8193" width="26.42578125" style="1" customWidth="1"/>
    <col min="8194" max="8194" width="21.7109375" style="1" customWidth="1"/>
    <col min="8195" max="8195" width="19.85546875" style="1" customWidth="1"/>
    <col min="8196" max="8196" width="19.7109375" style="1" customWidth="1"/>
    <col min="8197" max="8197" width="5.5703125" style="1" customWidth="1"/>
    <col min="8198" max="8199" width="39.28515625" style="1" customWidth="1"/>
    <col min="8200" max="8200" width="0" style="1" hidden="1" customWidth="1"/>
    <col min="8201" max="8201" width="24.42578125" style="1" customWidth="1"/>
    <col min="8202" max="8202" width="26.85546875" style="1" customWidth="1"/>
    <col min="8203" max="8203" width="13.85546875" style="1" customWidth="1"/>
    <col min="8204" max="8204" width="13.140625" style="1" customWidth="1"/>
    <col min="8205" max="8205" width="39.28515625" style="1" customWidth="1"/>
    <col min="8206" max="8206" width="21" style="1" customWidth="1"/>
    <col min="8207" max="8207" width="43.42578125" style="1" customWidth="1"/>
    <col min="8208" max="8208" width="18" style="1" customWidth="1"/>
    <col min="8209" max="8209" width="17.28515625" style="1" customWidth="1"/>
    <col min="8210" max="8210" width="16.140625" style="1" customWidth="1"/>
    <col min="8211" max="8211" width="17.28515625" style="1" customWidth="1"/>
    <col min="8212" max="8212" width="16.28515625" style="1" customWidth="1"/>
    <col min="8213" max="8213" width="15.42578125" style="1" customWidth="1"/>
    <col min="8214" max="8214" width="17.140625" style="1" customWidth="1"/>
    <col min="8215" max="8215" width="16" style="1" customWidth="1"/>
    <col min="8216" max="8216" width="8.5703125" style="1" customWidth="1"/>
    <col min="8217" max="8217" width="8" style="1" customWidth="1"/>
    <col min="8218" max="8218" width="8.42578125" style="1" customWidth="1"/>
    <col min="8219" max="8219" width="8.28515625" style="1" customWidth="1"/>
    <col min="8220" max="8220" width="11.5703125" style="1" customWidth="1"/>
    <col min="8221" max="8221" width="9.140625" style="1" customWidth="1"/>
    <col min="8222" max="8222" width="8.85546875" style="1" customWidth="1"/>
    <col min="8223" max="8223" width="8.7109375" style="1" customWidth="1"/>
    <col min="8224" max="8224" width="9" style="1" customWidth="1"/>
    <col min="8225" max="8225" width="11.85546875" style="1" customWidth="1"/>
    <col min="8226" max="8226" width="93.42578125" style="1" customWidth="1"/>
    <col min="8227" max="8227" width="41.28515625" style="1" customWidth="1"/>
    <col min="8228" max="8228" width="31" style="1" customWidth="1"/>
    <col min="8229" max="8448" width="11.42578125" style="1"/>
    <col min="8449" max="8449" width="26.42578125" style="1" customWidth="1"/>
    <col min="8450" max="8450" width="21.7109375" style="1" customWidth="1"/>
    <col min="8451" max="8451" width="19.85546875" style="1" customWidth="1"/>
    <col min="8452" max="8452" width="19.7109375" style="1" customWidth="1"/>
    <col min="8453" max="8453" width="5.5703125" style="1" customWidth="1"/>
    <col min="8454" max="8455" width="39.28515625" style="1" customWidth="1"/>
    <col min="8456" max="8456" width="0" style="1" hidden="1" customWidth="1"/>
    <col min="8457" max="8457" width="24.42578125" style="1" customWidth="1"/>
    <col min="8458" max="8458" width="26.85546875" style="1" customWidth="1"/>
    <col min="8459" max="8459" width="13.85546875" style="1" customWidth="1"/>
    <col min="8460" max="8460" width="13.140625" style="1" customWidth="1"/>
    <col min="8461" max="8461" width="39.28515625" style="1" customWidth="1"/>
    <col min="8462" max="8462" width="21" style="1" customWidth="1"/>
    <col min="8463" max="8463" width="43.42578125" style="1" customWidth="1"/>
    <col min="8464" max="8464" width="18" style="1" customWidth="1"/>
    <col min="8465" max="8465" width="17.28515625" style="1" customWidth="1"/>
    <col min="8466" max="8466" width="16.140625" style="1" customWidth="1"/>
    <col min="8467" max="8467" width="17.28515625" style="1" customWidth="1"/>
    <col min="8468" max="8468" width="16.28515625" style="1" customWidth="1"/>
    <col min="8469" max="8469" width="15.42578125" style="1" customWidth="1"/>
    <col min="8470" max="8470" width="17.140625" style="1" customWidth="1"/>
    <col min="8471" max="8471" width="16" style="1" customWidth="1"/>
    <col min="8472" max="8472" width="8.5703125" style="1" customWidth="1"/>
    <col min="8473" max="8473" width="8" style="1" customWidth="1"/>
    <col min="8474" max="8474" width="8.42578125" style="1" customWidth="1"/>
    <col min="8475" max="8475" width="8.28515625" style="1" customWidth="1"/>
    <col min="8476" max="8476" width="11.5703125" style="1" customWidth="1"/>
    <col min="8477" max="8477" width="9.140625" style="1" customWidth="1"/>
    <col min="8478" max="8478" width="8.85546875" style="1" customWidth="1"/>
    <col min="8479" max="8479" width="8.7109375" style="1" customWidth="1"/>
    <col min="8480" max="8480" width="9" style="1" customWidth="1"/>
    <col min="8481" max="8481" width="11.85546875" style="1" customWidth="1"/>
    <col min="8482" max="8482" width="93.42578125" style="1" customWidth="1"/>
    <col min="8483" max="8483" width="41.28515625" style="1" customWidth="1"/>
    <col min="8484" max="8484" width="31" style="1" customWidth="1"/>
    <col min="8485" max="8704" width="11.42578125" style="1"/>
    <col min="8705" max="8705" width="26.42578125" style="1" customWidth="1"/>
    <col min="8706" max="8706" width="21.7109375" style="1" customWidth="1"/>
    <col min="8707" max="8707" width="19.85546875" style="1" customWidth="1"/>
    <col min="8708" max="8708" width="19.7109375" style="1" customWidth="1"/>
    <col min="8709" max="8709" width="5.5703125" style="1" customWidth="1"/>
    <col min="8710" max="8711" width="39.28515625" style="1" customWidth="1"/>
    <col min="8712" max="8712" width="0" style="1" hidden="1" customWidth="1"/>
    <col min="8713" max="8713" width="24.42578125" style="1" customWidth="1"/>
    <col min="8714" max="8714" width="26.85546875" style="1" customWidth="1"/>
    <col min="8715" max="8715" width="13.85546875" style="1" customWidth="1"/>
    <col min="8716" max="8716" width="13.140625" style="1" customWidth="1"/>
    <col min="8717" max="8717" width="39.28515625" style="1" customWidth="1"/>
    <col min="8718" max="8718" width="21" style="1" customWidth="1"/>
    <col min="8719" max="8719" width="43.42578125" style="1" customWidth="1"/>
    <col min="8720" max="8720" width="18" style="1" customWidth="1"/>
    <col min="8721" max="8721" width="17.28515625" style="1" customWidth="1"/>
    <col min="8722" max="8722" width="16.140625" style="1" customWidth="1"/>
    <col min="8723" max="8723" width="17.28515625" style="1" customWidth="1"/>
    <col min="8724" max="8724" width="16.28515625" style="1" customWidth="1"/>
    <col min="8725" max="8725" width="15.42578125" style="1" customWidth="1"/>
    <col min="8726" max="8726" width="17.140625" style="1" customWidth="1"/>
    <col min="8727" max="8727" width="16" style="1" customWidth="1"/>
    <col min="8728" max="8728" width="8.5703125" style="1" customWidth="1"/>
    <col min="8729" max="8729" width="8" style="1" customWidth="1"/>
    <col min="8730" max="8730" width="8.42578125" style="1" customWidth="1"/>
    <col min="8731" max="8731" width="8.28515625" style="1" customWidth="1"/>
    <col min="8732" max="8732" width="11.5703125" style="1" customWidth="1"/>
    <col min="8733" max="8733" width="9.140625" style="1" customWidth="1"/>
    <col min="8734" max="8734" width="8.85546875" style="1" customWidth="1"/>
    <col min="8735" max="8735" width="8.7109375" style="1" customWidth="1"/>
    <col min="8736" max="8736" width="9" style="1" customWidth="1"/>
    <col min="8737" max="8737" width="11.85546875" style="1" customWidth="1"/>
    <col min="8738" max="8738" width="93.42578125" style="1" customWidth="1"/>
    <col min="8739" max="8739" width="41.28515625" style="1" customWidth="1"/>
    <col min="8740" max="8740" width="31" style="1" customWidth="1"/>
    <col min="8741" max="8960" width="11.42578125" style="1"/>
    <col min="8961" max="8961" width="26.42578125" style="1" customWidth="1"/>
    <col min="8962" max="8962" width="21.7109375" style="1" customWidth="1"/>
    <col min="8963" max="8963" width="19.85546875" style="1" customWidth="1"/>
    <col min="8964" max="8964" width="19.7109375" style="1" customWidth="1"/>
    <col min="8965" max="8965" width="5.5703125" style="1" customWidth="1"/>
    <col min="8966" max="8967" width="39.28515625" style="1" customWidth="1"/>
    <col min="8968" max="8968" width="0" style="1" hidden="1" customWidth="1"/>
    <col min="8969" max="8969" width="24.42578125" style="1" customWidth="1"/>
    <col min="8970" max="8970" width="26.85546875" style="1" customWidth="1"/>
    <col min="8971" max="8971" width="13.85546875" style="1" customWidth="1"/>
    <col min="8972" max="8972" width="13.140625" style="1" customWidth="1"/>
    <col min="8973" max="8973" width="39.28515625" style="1" customWidth="1"/>
    <col min="8974" max="8974" width="21" style="1" customWidth="1"/>
    <col min="8975" max="8975" width="43.42578125" style="1" customWidth="1"/>
    <col min="8976" max="8976" width="18" style="1" customWidth="1"/>
    <col min="8977" max="8977" width="17.28515625" style="1" customWidth="1"/>
    <col min="8978" max="8978" width="16.140625" style="1" customWidth="1"/>
    <col min="8979" max="8979" width="17.28515625" style="1" customWidth="1"/>
    <col min="8980" max="8980" width="16.28515625" style="1" customWidth="1"/>
    <col min="8981" max="8981" width="15.42578125" style="1" customWidth="1"/>
    <col min="8982" max="8982" width="17.140625" style="1" customWidth="1"/>
    <col min="8983" max="8983" width="16" style="1" customWidth="1"/>
    <col min="8984" max="8984" width="8.5703125" style="1" customWidth="1"/>
    <col min="8985" max="8985" width="8" style="1" customWidth="1"/>
    <col min="8986" max="8986" width="8.42578125" style="1" customWidth="1"/>
    <col min="8987" max="8987" width="8.28515625" style="1" customWidth="1"/>
    <col min="8988" max="8988" width="11.5703125" style="1" customWidth="1"/>
    <col min="8989" max="8989" width="9.140625" style="1" customWidth="1"/>
    <col min="8990" max="8990" width="8.85546875" style="1" customWidth="1"/>
    <col min="8991" max="8991" width="8.7109375" style="1" customWidth="1"/>
    <col min="8992" max="8992" width="9" style="1" customWidth="1"/>
    <col min="8993" max="8993" width="11.85546875" style="1" customWidth="1"/>
    <col min="8994" max="8994" width="93.42578125" style="1" customWidth="1"/>
    <col min="8995" max="8995" width="41.28515625" style="1" customWidth="1"/>
    <col min="8996" max="8996" width="31" style="1" customWidth="1"/>
    <col min="8997" max="9216" width="11.42578125" style="1"/>
    <col min="9217" max="9217" width="26.42578125" style="1" customWidth="1"/>
    <col min="9218" max="9218" width="21.7109375" style="1" customWidth="1"/>
    <col min="9219" max="9219" width="19.85546875" style="1" customWidth="1"/>
    <col min="9220" max="9220" width="19.7109375" style="1" customWidth="1"/>
    <col min="9221" max="9221" width="5.5703125" style="1" customWidth="1"/>
    <col min="9222" max="9223" width="39.28515625" style="1" customWidth="1"/>
    <col min="9224" max="9224" width="0" style="1" hidden="1" customWidth="1"/>
    <col min="9225" max="9225" width="24.42578125" style="1" customWidth="1"/>
    <col min="9226" max="9226" width="26.85546875" style="1" customWidth="1"/>
    <col min="9227" max="9227" width="13.85546875" style="1" customWidth="1"/>
    <col min="9228" max="9228" width="13.140625" style="1" customWidth="1"/>
    <col min="9229" max="9229" width="39.28515625" style="1" customWidth="1"/>
    <col min="9230" max="9230" width="21" style="1" customWidth="1"/>
    <col min="9231" max="9231" width="43.42578125" style="1" customWidth="1"/>
    <col min="9232" max="9232" width="18" style="1" customWidth="1"/>
    <col min="9233" max="9233" width="17.28515625" style="1" customWidth="1"/>
    <col min="9234" max="9234" width="16.140625" style="1" customWidth="1"/>
    <col min="9235" max="9235" width="17.28515625" style="1" customWidth="1"/>
    <col min="9236" max="9236" width="16.28515625" style="1" customWidth="1"/>
    <col min="9237" max="9237" width="15.42578125" style="1" customWidth="1"/>
    <col min="9238" max="9238" width="17.140625" style="1" customWidth="1"/>
    <col min="9239" max="9239" width="16" style="1" customWidth="1"/>
    <col min="9240" max="9240" width="8.5703125" style="1" customWidth="1"/>
    <col min="9241" max="9241" width="8" style="1" customWidth="1"/>
    <col min="9242" max="9242" width="8.42578125" style="1" customWidth="1"/>
    <col min="9243" max="9243" width="8.28515625" style="1" customWidth="1"/>
    <col min="9244" max="9244" width="11.5703125" style="1" customWidth="1"/>
    <col min="9245" max="9245" width="9.140625" style="1" customWidth="1"/>
    <col min="9246" max="9246" width="8.85546875" style="1" customWidth="1"/>
    <col min="9247" max="9247" width="8.7109375" style="1" customWidth="1"/>
    <col min="9248" max="9248" width="9" style="1" customWidth="1"/>
    <col min="9249" max="9249" width="11.85546875" style="1" customWidth="1"/>
    <col min="9250" max="9250" width="93.42578125" style="1" customWidth="1"/>
    <col min="9251" max="9251" width="41.28515625" style="1" customWidth="1"/>
    <col min="9252" max="9252" width="31" style="1" customWidth="1"/>
    <col min="9253" max="9472" width="11.42578125" style="1"/>
    <col min="9473" max="9473" width="26.42578125" style="1" customWidth="1"/>
    <col min="9474" max="9474" width="21.7109375" style="1" customWidth="1"/>
    <col min="9475" max="9475" width="19.85546875" style="1" customWidth="1"/>
    <col min="9476" max="9476" width="19.7109375" style="1" customWidth="1"/>
    <col min="9477" max="9477" width="5.5703125" style="1" customWidth="1"/>
    <col min="9478" max="9479" width="39.28515625" style="1" customWidth="1"/>
    <col min="9480" max="9480" width="0" style="1" hidden="1" customWidth="1"/>
    <col min="9481" max="9481" width="24.42578125" style="1" customWidth="1"/>
    <col min="9482" max="9482" width="26.85546875" style="1" customWidth="1"/>
    <col min="9483" max="9483" width="13.85546875" style="1" customWidth="1"/>
    <col min="9484" max="9484" width="13.140625" style="1" customWidth="1"/>
    <col min="9485" max="9485" width="39.28515625" style="1" customWidth="1"/>
    <col min="9486" max="9486" width="21" style="1" customWidth="1"/>
    <col min="9487" max="9487" width="43.42578125" style="1" customWidth="1"/>
    <col min="9488" max="9488" width="18" style="1" customWidth="1"/>
    <col min="9489" max="9489" width="17.28515625" style="1" customWidth="1"/>
    <col min="9490" max="9490" width="16.140625" style="1" customWidth="1"/>
    <col min="9491" max="9491" width="17.28515625" style="1" customWidth="1"/>
    <col min="9492" max="9492" width="16.28515625" style="1" customWidth="1"/>
    <col min="9493" max="9493" width="15.42578125" style="1" customWidth="1"/>
    <col min="9494" max="9494" width="17.140625" style="1" customWidth="1"/>
    <col min="9495" max="9495" width="16" style="1" customWidth="1"/>
    <col min="9496" max="9496" width="8.5703125" style="1" customWidth="1"/>
    <col min="9497" max="9497" width="8" style="1" customWidth="1"/>
    <col min="9498" max="9498" width="8.42578125" style="1" customWidth="1"/>
    <col min="9499" max="9499" width="8.28515625" style="1" customWidth="1"/>
    <col min="9500" max="9500" width="11.5703125" style="1" customWidth="1"/>
    <col min="9501" max="9501" width="9.140625" style="1" customWidth="1"/>
    <col min="9502" max="9502" width="8.85546875" style="1" customWidth="1"/>
    <col min="9503" max="9503" width="8.7109375" style="1" customWidth="1"/>
    <col min="9504" max="9504" width="9" style="1" customWidth="1"/>
    <col min="9505" max="9505" width="11.85546875" style="1" customWidth="1"/>
    <col min="9506" max="9506" width="93.42578125" style="1" customWidth="1"/>
    <col min="9507" max="9507" width="41.28515625" style="1" customWidth="1"/>
    <col min="9508" max="9508" width="31" style="1" customWidth="1"/>
    <col min="9509" max="9728" width="11.42578125" style="1"/>
    <col min="9729" max="9729" width="26.42578125" style="1" customWidth="1"/>
    <col min="9730" max="9730" width="21.7109375" style="1" customWidth="1"/>
    <col min="9731" max="9731" width="19.85546875" style="1" customWidth="1"/>
    <col min="9732" max="9732" width="19.7109375" style="1" customWidth="1"/>
    <col min="9733" max="9733" width="5.5703125" style="1" customWidth="1"/>
    <col min="9734" max="9735" width="39.28515625" style="1" customWidth="1"/>
    <col min="9736" max="9736" width="0" style="1" hidden="1" customWidth="1"/>
    <col min="9737" max="9737" width="24.42578125" style="1" customWidth="1"/>
    <col min="9738" max="9738" width="26.85546875" style="1" customWidth="1"/>
    <col min="9739" max="9739" width="13.85546875" style="1" customWidth="1"/>
    <col min="9740" max="9740" width="13.140625" style="1" customWidth="1"/>
    <col min="9741" max="9741" width="39.28515625" style="1" customWidth="1"/>
    <col min="9742" max="9742" width="21" style="1" customWidth="1"/>
    <col min="9743" max="9743" width="43.42578125" style="1" customWidth="1"/>
    <col min="9744" max="9744" width="18" style="1" customWidth="1"/>
    <col min="9745" max="9745" width="17.28515625" style="1" customWidth="1"/>
    <col min="9746" max="9746" width="16.140625" style="1" customWidth="1"/>
    <col min="9747" max="9747" width="17.28515625" style="1" customWidth="1"/>
    <col min="9748" max="9748" width="16.28515625" style="1" customWidth="1"/>
    <col min="9749" max="9749" width="15.42578125" style="1" customWidth="1"/>
    <col min="9750" max="9750" width="17.140625" style="1" customWidth="1"/>
    <col min="9751" max="9751" width="16" style="1" customWidth="1"/>
    <col min="9752" max="9752" width="8.5703125" style="1" customWidth="1"/>
    <col min="9753" max="9753" width="8" style="1" customWidth="1"/>
    <col min="9754" max="9754" width="8.42578125" style="1" customWidth="1"/>
    <col min="9755" max="9755" width="8.28515625" style="1" customWidth="1"/>
    <col min="9756" max="9756" width="11.5703125" style="1" customWidth="1"/>
    <col min="9757" max="9757" width="9.140625" style="1" customWidth="1"/>
    <col min="9758" max="9758" width="8.85546875" style="1" customWidth="1"/>
    <col min="9759" max="9759" width="8.7109375" style="1" customWidth="1"/>
    <col min="9760" max="9760" width="9" style="1" customWidth="1"/>
    <col min="9761" max="9761" width="11.85546875" style="1" customWidth="1"/>
    <col min="9762" max="9762" width="93.42578125" style="1" customWidth="1"/>
    <col min="9763" max="9763" width="41.28515625" style="1" customWidth="1"/>
    <col min="9764" max="9764" width="31" style="1" customWidth="1"/>
    <col min="9765" max="9984" width="11.42578125" style="1"/>
    <col min="9985" max="9985" width="26.42578125" style="1" customWidth="1"/>
    <col min="9986" max="9986" width="21.7109375" style="1" customWidth="1"/>
    <col min="9987" max="9987" width="19.85546875" style="1" customWidth="1"/>
    <col min="9988" max="9988" width="19.7109375" style="1" customWidth="1"/>
    <col min="9989" max="9989" width="5.5703125" style="1" customWidth="1"/>
    <col min="9990" max="9991" width="39.28515625" style="1" customWidth="1"/>
    <col min="9992" max="9992" width="0" style="1" hidden="1" customWidth="1"/>
    <col min="9993" max="9993" width="24.42578125" style="1" customWidth="1"/>
    <col min="9994" max="9994" width="26.85546875" style="1" customWidth="1"/>
    <col min="9995" max="9995" width="13.85546875" style="1" customWidth="1"/>
    <col min="9996" max="9996" width="13.140625" style="1" customWidth="1"/>
    <col min="9997" max="9997" width="39.28515625" style="1" customWidth="1"/>
    <col min="9998" max="9998" width="21" style="1" customWidth="1"/>
    <col min="9999" max="9999" width="43.42578125" style="1" customWidth="1"/>
    <col min="10000" max="10000" width="18" style="1" customWidth="1"/>
    <col min="10001" max="10001" width="17.28515625" style="1" customWidth="1"/>
    <col min="10002" max="10002" width="16.140625" style="1" customWidth="1"/>
    <col min="10003" max="10003" width="17.28515625" style="1" customWidth="1"/>
    <col min="10004" max="10004" width="16.28515625" style="1" customWidth="1"/>
    <col min="10005" max="10005" width="15.42578125" style="1" customWidth="1"/>
    <col min="10006" max="10006" width="17.140625" style="1" customWidth="1"/>
    <col min="10007" max="10007" width="16" style="1" customWidth="1"/>
    <col min="10008" max="10008" width="8.5703125" style="1" customWidth="1"/>
    <col min="10009" max="10009" width="8" style="1" customWidth="1"/>
    <col min="10010" max="10010" width="8.42578125" style="1" customWidth="1"/>
    <col min="10011" max="10011" width="8.28515625" style="1" customWidth="1"/>
    <col min="10012" max="10012" width="11.5703125" style="1" customWidth="1"/>
    <col min="10013" max="10013" width="9.140625" style="1" customWidth="1"/>
    <col min="10014" max="10014" width="8.85546875" style="1" customWidth="1"/>
    <col min="10015" max="10015" width="8.7109375" style="1" customWidth="1"/>
    <col min="10016" max="10016" width="9" style="1" customWidth="1"/>
    <col min="10017" max="10017" width="11.85546875" style="1" customWidth="1"/>
    <col min="10018" max="10018" width="93.42578125" style="1" customWidth="1"/>
    <col min="10019" max="10019" width="41.28515625" style="1" customWidth="1"/>
    <col min="10020" max="10020" width="31" style="1" customWidth="1"/>
    <col min="10021" max="10240" width="11.42578125" style="1"/>
    <col min="10241" max="10241" width="26.42578125" style="1" customWidth="1"/>
    <col min="10242" max="10242" width="21.7109375" style="1" customWidth="1"/>
    <col min="10243" max="10243" width="19.85546875" style="1" customWidth="1"/>
    <col min="10244" max="10244" width="19.7109375" style="1" customWidth="1"/>
    <col min="10245" max="10245" width="5.5703125" style="1" customWidth="1"/>
    <col min="10246" max="10247" width="39.28515625" style="1" customWidth="1"/>
    <col min="10248" max="10248" width="0" style="1" hidden="1" customWidth="1"/>
    <col min="10249" max="10249" width="24.42578125" style="1" customWidth="1"/>
    <col min="10250" max="10250" width="26.85546875" style="1" customWidth="1"/>
    <col min="10251" max="10251" width="13.85546875" style="1" customWidth="1"/>
    <col min="10252" max="10252" width="13.140625" style="1" customWidth="1"/>
    <col min="10253" max="10253" width="39.28515625" style="1" customWidth="1"/>
    <col min="10254" max="10254" width="21" style="1" customWidth="1"/>
    <col min="10255" max="10255" width="43.42578125" style="1" customWidth="1"/>
    <col min="10256" max="10256" width="18" style="1" customWidth="1"/>
    <col min="10257" max="10257" width="17.28515625" style="1" customWidth="1"/>
    <col min="10258" max="10258" width="16.140625" style="1" customWidth="1"/>
    <col min="10259" max="10259" width="17.28515625" style="1" customWidth="1"/>
    <col min="10260" max="10260" width="16.28515625" style="1" customWidth="1"/>
    <col min="10261" max="10261" width="15.42578125" style="1" customWidth="1"/>
    <col min="10262" max="10262" width="17.140625" style="1" customWidth="1"/>
    <col min="10263" max="10263" width="16" style="1" customWidth="1"/>
    <col min="10264" max="10264" width="8.5703125" style="1" customWidth="1"/>
    <col min="10265" max="10265" width="8" style="1" customWidth="1"/>
    <col min="10266" max="10266" width="8.42578125" style="1" customWidth="1"/>
    <col min="10267" max="10267" width="8.28515625" style="1" customWidth="1"/>
    <col min="10268" max="10268" width="11.5703125" style="1" customWidth="1"/>
    <col min="10269" max="10269" width="9.140625" style="1" customWidth="1"/>
    <col min="10270" max="10270" width="8.85546875" style="1" customWidth="1"/>
    <col min="10271" max="10271" width="8.7109375" style="1" customWidth="1"/>
    <col min="10272" max="10272" width="9" style="1" customWidth="1"/>
    <col min="10273" max="10273" width="11.85546875" style="1" customWidth="1"/>
    <col min="10274" max="10274" width="93.42578125" style="1" customWidth="1"/>
    <col min="10275" max="10275" width="41.28515625" style="1" customWidth="1"/>
    <col min="10276" max="10276" width="31" style="1" customWidth="1"/>
    <col min="10277" max="10496" width="11.42578125" style="1"/>
    <col min="10497" max="10497" width="26.42578125" style="1" customWidth="1"/>
    <col min="10498" max="10498" width="21.7109375" style="1" customWidth="1"/>
    <col min="10499" max="10499" width="19.85546875" style="1" customWidth="1"/>
    <col min="10500" max="10500" width="19.7109375" style="1" customWidth="1"/>
    <col min="10501" max="10501" width="5.5703125" style="1" customWidth="1"/>
    <col min="10502" max="10503" width="39.28515625" style="1" customWidth="1"/>
    <col min="10504" max="10504" width="0" style="1" hidden="1" customWidth="1"/>
    <col min="10505" max="10505" width="24.42578125" style="1" customWidth="1"/>
    <col min="10506" max="10506" width="26.85546875" style="1" customWidth="1"/>
    <col min="10507" max="10507" width="13.85546875" style="1" customWidth="1"/>
    <col min="10508" max="10508" width="13.140625" style="1" customWidth="1"/>
    <col min="10509" max="10509" width="39.28515625" style="1" customWidth="1"/>
    <col min="10510" max="10510" width="21" style="1" customWidth="1"/>
    <col min="10511" max="10511" width="43.42578125" style="1" customWidth="1"/>
    <col min="10512" max="10512" width="18" style="1" customWidth="1"/>
    <col min="10513" max="10513" width="17.28515625" style="1" customWidth="1"/>
    <col min="10514" max="10514" width="16.140625" style="1" customWidth="1"/>
    <col min="10515" max="10515" width="17.28515625" style="1" customWidth="1"/>
    <col min="10516" max="10516" width="16.28515625" style="1" customWidth="1"/>
    <col min="10517" max="10517" width="15.42578125" style="1" customWidth="1"/>
    <col min="10518" max="10518" width="17.140625" style="1" customWidth="1"/>
    <col min="10519" max="10519" width="16" style="1" customWidth="1"/>
    <col min="10520" max="10520" width="8.5703125" style="1" customWidth="1"/>
    <col min="10521" max="10521" width="8" style="1" customWidth="1"/>
    <col min="10522" max="10522" width="8.42578125" style="1" customWidth="1"/>
    <col min="10523" max="10523" width="8.28515625" style="1" customWidth="1"/>
    <col min="10524" max="10524" width="11.5703125" style="1" customWidth="1"/>
    <col min="10525" max="10525" width="9.140625" style="1" customWidth="1"/>
    <col min="10526" max="10526" width="8.85546875" style="1" customWidth="1"/>
    <col min="10527" max="10527" width="8.7109375" style="1" customWidth="1"/>
    <col min="10528" max="10528" width="9" style="1" customWidth="1"/>
    <col min="10529" max="10529" width="11.85546875" style="1" customWidth="1"/>
    <col min="10530" max="10530" width="93.42578125" style="1" customWidth="1"/>
    <col min="10531" max="10531" width="41.28515625" style="1" customWidth="1"/>
    <col min="10532" max="10532" width="31" style="1" customWidth="1"/>
    <col min="10533" max="10752" width="11.42578125" style="1"/>
    <col min="10753" max="10753" width="26.42578125" style="1" customWidth="1"/>
    <col min="10754" max="10754" width="21.7109375" style="1" customWidth="1"/>
    <col min="10755" max="10755" width="19.85546875" style="1" customWidth="1"/>
    <col min="10756" max="10756" width="19.7109375" style="1" customWidth="1"/>
    <col min="10757" max="10757" width="5.5703125" style="1" customWidth="1"/>
    <col min="10758" max="10759" width="39.28515625" style="1" customWidth="1"/>
    <col min="10760" max="10760" width="0" style="1" hidden="1" customWidth="1"/>
    <col min="10761" max="10761" width="24.42578125" style="1" customWidth="1"/>
    <col min="10762" max="10762" width="26.85546875" style="1" customWidth="1"/>
    <col min="10763" max="10763" width="13.85546875" style="1" customWidth="1"/>
    <col min="10764" max="10764" width="13.140625" style="1" customWidth="1"/>
    <col min="10765" max="10765" width="39.28515625" style="1" customWidth="1"/>
    <col min="10766" max="10766" width="21" style="1" customWidth="1"/>
    <col min="10767" max="10767" width="43.42578125" style="1" customWidth="1"/>
    <col min="10768" max="10768" width="18" style="1" customWidth="1"/>
    <col min="10769" max="10769" width="17.28515625" style="1" customWidth="1"/>
    <col min="10770" max="10770" width="16.140625" style="1" customWidth="1"/>
    <col min="10771" max="10771" width="17.28515625" style="1" customWidth="1"/>
    <col min="10772" max="10772" width="16.28515625" style="1" customWidth="1"/>
    <col min="10773" max="10773" width="15.42578125" style="1" customWidth="1"/>
    <col min="10774" max="10774" width="17.140625" style="1" customWidth="1"/>
    <col min="10775" max="10775" width="16" style="1" customWidth="1"/>
    <col min="10776" max="10776" width="8.5703125" style="1" customWidth="1"/>
    <col min="10777" max="10777" width="8" style="1" customWidth="1"/>
    <col min="10778" max="10778" width="8.42578125" style="1" customWidth="1"/>
    <col min="10779" max="10779" width="8.28515625" style="1" customWidth="1"/>
    <col min="10780" max="10780" width="11.5703125" style="1" customWidth="1"/>
    <col min="10781" max="10781" width="9.140625" style="1" customWidth="1"/>
    <col min="10782" max="10782" width="8.85546875" style="1" customWidth="1"/>
    <col min="10783" max="10783" width="8.7109375" style="1" customWidth="1"/>
    <col min="10784" max="10784" width="9" style="1" customWidth="1"/>
    <col min="10785" max="10785" width="11.85546875" style="1" customWidth="1"/>
    <col min="10786" max="10786" width="93.42578125" style="1" customWidth="1"/>
    <col min="10787" max="10787" width="41.28515625" style="1" customWidth="1"/>
    <col min="10788" max="10788" width="31" style="1" customWidth="1"/>
    <col min="10789" max="11008" width="11.42578125" style="1"/>
    <col min="11009" max="11009" width="26.42578125" style="1" customWidth="1"/>
    <col min="11010" max="11010" width="21.7109375" style="1" customWidth="1"/>
    <col min="11011" max="11011" width="19.85546875" style="1" customWidth="1"/>
    <col min="11012" max="11012" width="19.7109375" style="1" customWidth="1"/>
    <col min="11013" max="11013" width="5.5703125" style="1" customWidth="1"/>
    <col min="11014" max="11015" width="39.28515625" style="1" customWidth="1"/>
    <col min="11016" max="11016" width="0" style="1" hidden="1" customWidth="1"/>
    <col min="11017" max="11017" width="24.42578125" style="1" customWidth="1"/>
    <col min="11018" max="11018" width="26.85546875" style="1" customWidth="1"/>
    <col min="11019" max="11019" width="13.85546875" style="1" customWidth="1"/>
    <col min="11020" max="11020" width="13.140625" style="1" customWidth="1"/>
    <col min="11021" max="11021" width="39.28515625" style="1" customWidth="1"/>
    <col min="11022" max="11022" width="21" style="1" customWidth="1"/>
    <col min="11023" max="11023" width="43.42578125" style="1" customWidth="1"/>
    <col min="11024" max="11024" width="18" style="1" customWidth="1"/>
    <col min="11025" max="11025" width="17.28515625" style="1" customWidth="1"/>
    <col min="11026" max="11026" width="16.140625" style="1" customWidth="1"/>
    <col min="11027" max="11027" width="17.28515625" style="1" customWidth="1"/>
    <col min="11028" max="11028" width="16.28515625" style="1" customWidth="1"/>
    <col min="11029" max="11029" width="15.42578125" style="1" customWidth="1"/>
    <col min="11030" max="11030" width="17.140625" style="1" customWidth="1"/>
    <col min="11031" max="11031" width="16" style="1" customWidth="1"/>
    <col min="11032" max="11032" width="8.5703125" style="1" customWidth="1"/>
    <col min="11033" max="11033" width="8" style="1" customWidth="1"/>
    <col min="11034" max="11034" width="8.42578125" style="1" customWidth="1"/>
    <col min="11035" max="11035" width="8.28515625" style="1" customWidth="1"/>
    <col min="11036" max="11036" width="11.5703125" style="1" customWidth="1"/>
    <col min="11037" max="11037" width="9.140625" style="1" customWidth="1"/>
    <col min="11038" max="11038" width="8.85546875" style="1" customWidth="1"/>
    <col min="11039" max="11039" width="8.7109375" style="1" customWidth="1"/>
    <col min="11040" max="11040" width="9" style="1" customWidth="1"/>
    <col min="11041" max="11041" width="11.85546875" style="1" customWidth="1"/>
    <col min="11042" max="11042" width="93.42578125" style="1" customWidth="1"/>
    <col min="11043" max="11043" width="41.28515625" style="1" customWidth="1"/>
    <col min="11044" max="11044" width="31" style="1" customWidth="1"/>
    <col min="11045" max="11264" width="11.42578125" style="1"/>
    <col min="11265" max="11265" width="26.42578125" style="1" customWidth="1"/>
    <col min="11266" max="11266" width="21.7109375" style="1" customWidth="1"/>
    <col min="11267" max="11267" width="19.85546875" style="1" customWidth="1"/>
    <col min="11268" max="11268" width="19.7109375" style="1" customWidth="1"/>
    <col min="11269" max="11269" width="5.5703125" style="1" customWidth="1"/>
    <col min="11270" max="11271" width="39.28515625" style="1" customWidth="1"/>
    <col min="11272" max="11272" width="0" style="1" hidden="1" customWidth="1"/>
    <col min="11273" max="11273" width="24.42578125" style="1" customWidth="1"/>
    <col min="11274" max="11274" width="26.85546875" style="1" customWidth="1"/>
    <col min="11275" max="11275" width="13.85546875" style="1" customWidth="1"/>
    <col min="11276" max="11276" width="13.140625" style="1" customWidth="1"/>
    <col min="11277" max="11277" width="39.28515625" style="1" customWidth="1"/>
    <col min="11278" max="11278" width="21" style="1" customWidth="1"/>
    <col min="11279" max="11279" width="43.42578125" style="1" customWidth="1"/>
    <col min="11280" max="11280" width="18" style="1" customWidth="1"/>
    <col min="11281" max="11281" width="17.28515625" style="1" customWidth="1"/>
    <col min="11282" max="11282" width="16.140625" style="1" customWidth="1"/>
    <col min="11283" max="11283" width="17.28515625" style="1" customWidth="1"/>
    <col min="11284" max="11284" width="16.28515625" style="1" customWidth="1"/>
    <col min="11285" max="11285" width="15.42578125" style="1" customWidth="1"/>
    <col min="11286" max="11286" width="17.140625" style="1" customWidth="1"/>
    <col min="11287" max="11287" width="16" style="1" customWidth="1"/>
    <col min="11288" max="11288" width="8.5703125" style="1" customWidth="1"/>
    <col min="11289" max="11289" width="8" style="1" customWidth="1"/>
    <col min="11290" max="11290" width="8.42578125" style="1" customWidth="1"/>
    <col min="11291" max="11291" width="8.28515625" style="1" customWidth="1"/>
    <col min="11292" max="11292" width="11.5703125" style="1" customWidth="1"/>
    <col min="11293" max="11293" width="9.140625" style="1" customWidth="1"/>
    <col min="11294" max="11294" width="8.85546875" style="1" customWidth="1"/>
    <col min="11295" max="11295" width="8.7109375" style="1" customWidth="1"/>
    <col min="11296" max="11296" width="9" style="1" customWidth="1"/>
    <col min="11297" max="11297" width="11.85546875" style="1" customWidth="1"/>
    <col min="11298" max="11298" width="93.42578125" style="1" customWidth="1"/>
    <col min="11299" max="11299" width="41.28515625" style="1" customWidth="1"/>
    <col min="11300" max="11300" width="31" style="1" customWidth="1"/>
    <col min="11301" max="11520" width="11.42578125" style="1"/>
    <col min="11521" max="11521" width="26.42578125" style="1" customWidth="1"/>
    <col min="11522" max="11522" width="21.7109375" style="1" customWidth="1"/>
    <col min="11523" max="11523" width="19.85546875" style="1" customWidth="1"/>
    <col min="11524" max="11524" width="19.7109375" style="1" customWidth="1"/>
    <col min="11525" max="11525" width="5.5703125" style="1" customWidth="1"/>
    <col min="11526" max="11527" width="39.28515625" style="1" customWidth="1"/>
    <col min="11528" max="11528" width="0" style="1" hidden="1" customWidth="1"/>
    <col min="11529" max="11529" width="24.42578125" style="1" customWidth="1"/>
    <col min="11530" max="11530" width="26.85546875" style="1" customWidth="1"/>
    <col min="11531" max="11531" width="13.85546875" style="1" customWidth="1"/>
    <col min="11532" max="11532" width="13.140625" style="1" customWidth="1"/>
    <col min="11533" max="11533" width="39.28515625" style="1" customWidth="1"/>
    <col min="11534" max="11534" width="21" style="1" customWidth="1"/>
    <col min="11535" max="11535" width="43.42578125" style="1" customWidth="1"/>
    <col min="11536" max="11536" width="18" style="1" customWidth="1"/>
    <col min="11537" max="11537" width="17.28515625" style="1" customWidth="1"/>
    <col min="11538" max="11538" width="16.140625" style="1" customWidth="1"/>
    <col min="11539" max="11539" width="17.28515625" style="1" customWidth="1"/>
    <col min="11540" max="11540" width="16.28515625" style="1" customWidth="1"/>
    <col min="11541" max="11541" width="15.42578125" style="1" customWidth="1"/>
    <col min="11542" max="11542" width="17.140625" style="1" customWidth="1"/>
    <col min="11543" max="11543" width="16" style="1" customWidth="1"/>
    <col min="11544" max="11544" width="8.5703125" style="1" customWidth="1"/>
    <col min="11545" max="11545" width="8" style="1" customWidth="1"/>
    <col min="11546" max="11546" width="8.42578125" style="1" customWidth="1"/>
    <col min="11547" max="11547" width="8.28515625" style="1" customWidth="1"/>
    <col min="11548" max="11548" width="11.5703125" style="1" customWidth="1"/>
    <col min="11549" max="11549" width="9.140625" style="1" customWidth="1"/>
    <col min="11550" max="11550" width="8.85546875" style="1" customWidth="1"/>
    <col min="11551" max="11551" width="8.7109375" style="1" customWidth="1"/>
    <col min="11552" max="11552" width="9" style="1" customWidth="1"/>
    <col min="11553" max="11553" width="11.85546875" style="1" customWidth="1"/>
    <col min="11554" max="11554" width="93.42578125" style="1" customWidth="1"/>
    <col min="11555" max="11555" width="41.28515625" style="1" customWidth="1"/>
    <col min="11556" max="11556" width="31" style="1" customWidth="1"/>
    <col min="11557" max="11776" width="11.42578125" style="1"/>
    <col min="11777" max="11777" width="26.42578125" style="1" customWidth="1"/>
    <col min="11778" max="11778" width="21.7109375" style="1" customWidth="1"/>
    <col min="11779" max="11779" width="19.85546875" style="1" customWidth="1"/>
    <col min="11780" max="11780" width="19.7109375" style="1" customWidth="1"/>
    <col min="11781" max="11781" width="5.5703125" style="1" customWidth="1"/>
    <col min="11782" max="11783" width="39.28515625" style="1" customWidth="1"/>
    <col min="11784" max="11784" width="0" style="1" hidden="1" customWidth="1"/>
    <col min="11785" max="11785" width="24.42578125" style="1" customWidth="1"/>
    <col min="11786" max="11786" width="26.85546875" style="1" customWidth="1"/>
    <col min="11787" max="11787" width="13.85546875" style="1" customWidth="1"/>
    <col min="11788" max="11788" width="13.140625" style="1" customWidth="1"/>
    <col min="11789" max="11789" width="39.28515625" style="1" customWidth="1"/>
    <col min="11790" max="11790" width="21" style="1" customWidth="1"/>
    <col min="11791" max="11791" width="43.42578125" style="1" customWidth="1"/>
    <col min="11792" max="11792" width="18" style="1" customWidth="1"/>
    <col min="11793" max="11793" width="17.28515625" style="1" customWidth="1"/>
    <col min="11794" max="11794" width="16.140625" style="1" customWidth="1"/>
    <col min="11795" max="11795" width="17.28515625" style="1" customWidth="1"/>
    <col min="11796" max="11796" width="16.28515625" style="1" customWidth="1"/>
    <col min="11797" max="11797" width="15.42578125" style="1" customWidth="1"/>
    <col min="11798" max="11798" width="17.140625" style="1" customWidth="1"/>
    <col min="11799" max="11799" width="16" style="1" customWidth="1"/>
    <col min="11800" max="11800" width="8.5703125" style="1" customWidth="1"/>
    <col min="11801" max="11801" width="8" style="1" customWidth="1"/>
    <col min="11802" max="11802" width="8.42578125" style="1" customWidth="1"/>
    <col min="11803" max="11803" width="8.28515625" style="1" customWidth="1"/>
    <col min="11804" max="11804" width="11.5703125" style="1" customWidth="1"/>
    <col min="11805" max="11805" width="9.140625" style="1" customWidth="1"/>
    <col min="11806" max="11806" width="8.85546875" style="1" customWidth="1"/>
    <col min="11807" max="11807" width="8.7109375" style="1" customWidth="1"/>
    <col min="11808" max="11808" width="9" style="1" customWidth="1"/>
    <col min="11809" max="11809" width="11.85546875" style="1" customWidth="1"/>
    <col min="11810" max="11810" width="93.42578125" style="1" customWidth="1"/>
    <col min="11811" max="11811" width="41.28515625" style="1" customWidth="1"/>
    <col min="11812" max="11812" width="31" style="1" customWidth="1"/>
    <col min="11813" max="12032" width="11.42578125" style="1"/>
    <col min="12033" max="12033" width="26.42578125" style="1" customWidth="1"/>
    <col min="12034" max="12034" width="21.7109375" style="1" customWidth="1"/>
    <col min="12035" max="12035" width="19.85546875" style="1" customWidth="1"/>
    <col min="12036" max="12036" width="19.7109375" style="1" customWidth="1"/>
    <col min="12037" max="12037" width="5.5703125" style="1" customWidth="1"/>
    <col min="12038" max="12039" width="39.28515625" style="1" customWidth="1"/>
    <col min="12040" max="12040" width="0" style="1" hidden="1" customWidth="1"/>
    <col min="12041" max="12041" width="24.42578125" style="1" customWidth="1"/>
    <col min="12042" max="12042" width="26.85546875" style="1" customWidth="1"/>
    <col min="12043" max="12043" width="13.85546875" style="1" customWidth="1"/>
    <col min="12044" max="12044" width="13.140625" style="1" customWidth="1"/>
    <col min="12045" max="12045" width="39.28515625" style="1" customWidth="1"/>
    <col min="12046" max="12046" width="21" style="1" customWidth="1"/>
    <col min="12047" max="12047" width="43.42578125" style="1" customWidth="1"/>
    <col min="12048" max="12048" width="18" style="1" customWidth="1"/>
    <col min="12049" max="12049" width="17.28515625" style="1" customWidth="1"/>
    <col min="12050" max="12050" width="16.140625" style="1" customWidth="1"/>
    <col min="12051" max="12051" width="17.28515625" style="1" customWidth="1"/>
    <col min="12052" max="12052" width="16.28515625" style="1" customWidth="1"/>
    <col min="12053" max="12053" width="15.42578125" style="1" customWidth="1"/>
    <col min="12054" max="12054" width="17.140625" style="1" customWidth="1"/>
    <col min="12055" max="12055" width="16" style="1" customWidth="1"/>
    <col min="12056" max="12056" width="8.5703125" style="1" customWidth="1"/>
    <col min="12057" max="12057" width="8" style="1" customWidth="1"/>
    <col min="12058" max="12058" width="8.42578125" style="1" customWidth="1"/>
    <col min="12059" max="12059" width="8.28515625" style="1" customWidth="1"/>
    <col min="12060" max="12060" width="11.5703125" style="1" customWidth="1"/>
    <col min="12061" max="12061" width="9.140625" style="1" customWidth="1"/>
    <col min="12062" max="12062" width="8.85546875" style="1" customWidth="1"/>
    <col min="12063" max="12063" width="8.7109375" style="1" customWidth="1"/>
    <col min="12064" max="12064" width="9" style="1" customWidth="1"/>
    <col min="12065" max="12065" width="11.85546875" style="1" customWidth="1"/>
    <col min="12066" max="12066" width="93.42578125" style="1" customWidth="1"/>
    <col min="12067" max="12067" width="41.28515625" style="1" customWidth="1"/>
    <col min="12068" max="12068" width="31" style="1" customWidth="1"/>
    <col min="12069" max="12288" width="11.42578125" style="1"/>
    <col min="12289" max="12289" width="26.42578125" style="1" customWidth="1"/>
    <col min="12290" max="12290" width="21.7109375" style="1" customWidth="1"/>
    <col min="12291" max="12291" width="19.85546875" style="1" customWidth="1"/>
    <col min="12292" max="12292" width="19.7109375" style="1" customWidth="1"/>
    <col min="12293" max="12293" width="5.5703125" style="1" customWidth="1"/>
    <col min="12294" max="12295" width="39.28515625" style="1" customWidth="1"/>
    <col min="12296" max="12296" width="0" style="1" hidden="1" customWidth="1"/>
    <col min="12297" max="12297" width="24.42578125" style="1" customWidth="1"/>
    <col min="12298" max="12298" width="26.85546875" style="1" customWidth="1"/>
    <col min="12299" max="12299" width="13.85546875" style="1" customWidth="1"/>
    <col min="12300" max="12300" width="13.140625" style="1" customWidth="1"/>
    <col min="12301" max="12301" width="39.28515625" style="1" customWidth="1"/>
    <col min="12302" max="12302" width="21" style="1" customWidth="1"/>
    <col min="12303" max="12303" width="43.42578125" style="1" customWidth="1"/>
    <col min="12304" max="12304" width="18" style="1" customWidth="1"/>
    <col min="12305" max="12305" width="17.28515625" style="1" customWidth="1"/>
    <col min="12306" max="12306" width="16.140625" style="1" customWidth="1"/>
    <col min="12307" max="12307" width="17.28515625" style="1" customWidth="1"/>
    <col min="12308" max="12308" width="16.28515625" style="1" customWidth="1"/>
    <col min="12309" max="12309" width="15.42578125" style="1" customWidth="1"/>
    <col min="12310" max="12310" width="17.140625" style="1" customWidth="1"/>
    <col min="12311" max="12311" width="16" style="1" customWidth="1"/>
    <col min="12312" max="12312" width="8.5703125" style="1" customWidth="1"/>
    <col min="12313" max="12313" width="8" style="1" customWidth="1"/>
    <col min="12314" max="12314" width="8.42578125" style="1" customWidth="1"/>
    <col min="12315" max="12315" width="8.28515625" style="1" customWidth="1"/>
    <col min="12316" max="12316" width="11.5703125" style="1" customWidth="1"/>
    <col min="12317" max="12317" width="9.140625" style="1" customWidth="1"/>
    <col min="12318" max="12318" width="8.85546875" style="1" customWidth="1"/>
    <col min="12319" max="12319" width="8.7109375" style="1" customWidth="1"/>
    <col min="12320" max="12320" width="9" style="1" customWidth="1"/>
    <col min="12321" max="12321" width="11.85546875" style="1" customWidth="1"/>
    <col min="12322" max="12322" width="93.42578125" style="1" customWidth="1"/>
    <col min="12323" max="12323" width="41.28515625" style="1" customWidth="1"/>
    <col min="12324" max="12324" width="31" style="1" customWidth="1"/>
    <col min="12325" max="12544" width="11.42578125" style="1"/>
    <col min="12545" max="12545" width="26.42578125" style="1" customWidth="1"/>
    <col min="12546" max="12546" width="21.7109375" style="1" customWidth="1"/>
    <col min="12547" max="12547" width="19.85546875" style="1" customWidth="1"/>
    <col min="12548" max="12548" width="19.7109375" style="1" customWidth="1"/>
    <col min="12549" max="12549" width="5.5703125" style="1" customWidth="1"/>
    <col min="12550" max="12551" width="39.28515625" style="1" customWidth="1"/>
    <col min="12552" max="12552" width="0" style="1" hidden="1" customWidth="1"/>
    <col min="12553" max="12553" width="24.42578125" style="1" customWidth="1"/>
    <col min="12554" max="12554" width="26.85546875" style="1" customWidth="1"/>
    <col min="12555" max="12555" width="13.85546875" style="1" customWidth="1"/>
    <col min="12556" max="12556" width="13.140625" style="1" customWidth="1"/>
    <col min="12557" max="12557" width="39.28515625" style="1" customWidth="1"/>
    <col min="12558" max="12558" width="21" style="1" customWidth="1"/>
    <col min="12559" max="12559" width="43.42578125" style="1" customWidth="1"/>
    <col min="12560" max="12560" width="18" style="1" customWidth="1"/>
    <col min="12561" max="12561" width="17.28515625" style="1" customWidth="1"/>
    <col min="12562" max="12562" width="16.140625" style="1" customWidth="1"/>
    <col min="12563" max="12563" width="17.28515625" style="1" customWidth="1"/>
    <col min="12564" max="12564" width="16.28515625" style="1" customWidth="1"/>
    <col min="12565" max="12565" width="15.42578125" style="1" customWidth="1"/>
    <col min="12566" max="12566" width="17.140625" style="1" customWidth="1"/>
    <col min="12567" max="12567" width="16" style="1" customWidth="1"/>
    <col min="12568" max="12568" width="8.5703125" style="1" customWidth="1"/>
    <col min="12569" max="12569" width="8" style="1" customWidth="1"/>
    <col min="12570" max="12570" width="8.42578125" style="1" customWidth="1"/>
    <col min="12571" max="12571" width="8.28515625" style="1" customWidth="1"/>
    <col min="12572" max="12572" width="11.5703125" style="1" customWidth="1"/>
    <col min="12573" max="12573" width="9.140625" style="1" customWidth="1"/>
    <col min="12574" max="12574" width="8.85546875" style="1" customWidth="1"/>
    <col min="12575" max="12575" width="8.7109375" style="1" customWidth="1"/>
    <col min="12576" max="12576" width="9" style="1" customWidth="1"/>
    <col min="12577" max="12577" width="11.85546875" style="1" customWidth="1"/>
    <col min="12578" max="12578" width="93.42578125" style="1" customWidth="1"/>
    <col min="12579" max="12579" width="41.28515625" style="1" customWidth="1"/>
    <col min="12580" max="12580" width="31" style="1" customWidth="1"/>
    <col min="12581" max="12800" width="11.42578125" style="1"/>
    <col min="12801" max="12801" width="26.42578125" style="1" customWidth="1"/>
    <col min="12802" max="12802" width="21.7109375" style="1" customWidth="1"/>
    <col min="12803" max="12803" width="19.85546875" style="1" customWidth="1"/>
    <col min="12804" max="12804" width="19.7109375" style="1" customWidth="1"/>
    <col min="12805" max="12805" width="5.5703125" style="1" customWidth="1"/>
    <col min="12806" max="12807" width="39.28515625" style="1" customWidth="1"/>
    <col min="12808" max="12808" width="0" style="1" hidden="1" customWidth="1"/>
    <col min="12809" max="12809" width="24.42578125" style="1" customWidth="1"/>
    <col min="12810" max="12810" width="26.85546875" style="1" customWidth="1"/>
    <col min="12811" max="12811" width="13.85546875" style="1" customWidth="1"/>
    <col min="12812" max="12812" width="13.140625" style="1" customWidth="1"/>
    <col min="12813" max="12813" width="39.28515625" style="1" customWidth="1"/>
    <col min="12814" max="12814" width="21" style="1" customWidth="1"/>
    <col min="12815" max="12815" width="43.42578125" style="1" customWidth="1"/>
    <col min="12816" max="12816" width="18" style="1" customWidth="1"/>
    <col min="12817" max="12817" width="17.28515625" style="1" customWidth="1"/>
    <col min="12818" max="12818" width="16.140625" style="1" customWidth="1"/>
    <col min="12819" max="12819" width="17.28515625" style="1" customWidth="1"/>
    <col min="12820" max="12820" width="16.28515625" style="1" customWidth="1"/>
    <col min="12821" max="12821" width="15.42578125" style="1" customWidth="1"/>
    <col min="12822" max="12822" width="17.140625" style="1" customWidth="1"/>
    <col min="12823" max="12823" width="16" style="1" customWidth="1"/>
    <col min="12824" max="12824" width="8.5703125" style="1" customWidth="1"/>
    <col min="12825" max="12825" width="8" style="1" customWidth="1"/>
    <col min="12826" max="12826" width="8.42578125" style="1" customWidth="1"/>
    <col min="12827" max="12827" width="8.28515625" style="1" customWidth="1"/>
    <col min="12828" max="12828" width="11.5703125" style="1" customWidth="1"/>
    <col min="12829" max="12829" width="9.140625" style="1" customWidth="1"/>
    <col min="12830" max="12830" width="8.85546875" style="1" customWidth="1"/>
    <col min="12831" max="12831" width="8.7109375" style="1" customWidth="1"/>
    <col min="12832" max="12832" width="9" style="1" customWidth="1"/>
    <col min="12833" max="12833" width="11.85546875" style="1" customWidth="1"/>
    <col min="12834" max="12834" width="93.42578125" style="1" customWidth="1"/>
    <col min="12835" max="12835" width="41.28515625" style="1" customWidth="1"/>
    <col min="12836" max="12836" width="31" style="1" customWidth="1"/>
    <col min="12837" max="13056" width="11.42578125" style="1"/>
    <col min="13057" max="13057" width="26.42578125" style="1" customWidth="1"/>
    <col min="13058" max="13058" width="21.7109375" style="1" customWidth="1"/>
    <col min="13059" max="13059" width="19.85546875" style="1" customWidth="1"/>
    <col min="13060" max="13060" width="19.7109375" style="1" customWidth="1"/>
    <col min="13061" max="13061" width="5.5703125" style="1" customWidth="1"/>
    <col min="13062" max="13063" width="39.28515625" style="1" customWidth="1"/>
    <col min="13064" max="13064" width="0" style="1" hidden="1" customWidth="1"/>
    <col min="13065" max="13065" width="24.42578125" style="1" customWidth="1"/>
    <col min="13066" max="13066" width="26.85546875" style="1" customWidth="1"/>
    <col min="13067" max="13067" width="13.85546875" style="1" customWidth="1"/>
    <col min="13068" max="13068" width="13.140625" style="1" customWidth="1"/>
    <col min="13069" max="13069" width="39.28515625" style="1" customWidth="1"/>
    <col min="13070" max="13070" width="21" style="1" customWidth="1"/>
    <col min="13071" max="13071" width="43.42578125" style="1" customWidth="1"/>
    <col min="13072" max="13072" width="18" style="1" customWidth="1"/>
    <col min="13073" max="13073" width="17.28515625" style="1" customWidth="1"/>
    <col min="13074" max="13074" width="16.140625" style="1" customWidth="1"/>
    <col min="13075" max="13075" width="17.28515625" style="1" customWidth="1"/>
    <col min="13076" max="13076" width="16.28515625" style="1" customWidth="1"/>
    <col min="13077" max="13077" width="15.42578125" style="1" customWidth="1"/>
    <col min="13078" max="13078" width="17.140625" style="1" customWidth="1"/>
    <col min="13079" max="13079" width="16" style="1" customWidth="1"/>
    <col min="13080" max="13080" width="8.5703125" style="1" customWidth="1"/>
    <col min="13081" max="13081" width="8" style="1" customWidth="1"/>
    <col min="13082" max="13082" width="8.42578125" style="1" customWidth="1"/>
    <col min="13083" max="13083" width="8.28515625" style="1" customWidth="1"/>
    <col min="13084" max="13084" width="11.5703125" style="1" customWidth="1"/>
    <col min="13085" max="13085" width="9.140625" style="1" customWidth="1"/>
    <col min="13086" max="13086" width="8.85546875" style="1" customWidth="1"/>
    <col min="13087" max="13087" width="8.7109375" style="1" customWidth="1"/>
    <col min="13088" max="13088" width="9" style="1" customWidth="1"/>
    <col min="13089" max="13089" width="11.85546875" style="1" customWidth="1"/>
    <col min="13090" max="13090" width="93.42578125" style="1" customWidth="1"/>
    <col min="13091" max="13091" width="41.28515625" style="1" customWidth="1"/>
    <col min="13092" max="13092" width="31" style="1" customWidth="1"/>
    <col min="13093" max="13312" width="11.42578125" style="1"/>
    <col min="13313" max="13313" width="26.42578125" style="1" customWidth="1"/>
    <col min="13314" max="13314" width="21.7109375" style="1" customWidth="1"/>
    <col min="13315" max="13315" width="19.85546875" style="1" customWidth="1"/>
    <col min="13316" max="13316" width="19.7109375" style="1" customWidth="1"/>
    <col min="13317" max="13317" width="5.5703125" style="1" customWidth="1"/>
    <col min="13318" max="13319" width="39.28515625" style="1" customWidth="1"/>
    <col min="13320" max="13320" width="0" style="1" hidden="1" customWidth="1"/>
    <col min="13321" max="13321" width="24.42578125" style="1" customWidth="1"/>
    <col min="13322" max="13322" width="26.85546875" style="1" customWidth="1"/>
    <col min="13323" max="13323" width="13.85546875" style="1" customWidth="1"/>
    <col min="13324" max="13324" width="13.140625" style="1" customWidth="1"/>
    <col min="13325" max="13325" width="39.28515625" style="1" customWidth="1"/>
    <col min="13326" max="13326" width="21" style="1" customWidth="1"/>
    <col min="13327" max="13327" width="43.42578125" style="1" customWidth="1"/>
    <col min="13328" max="13328" width="18" style="1" customWidth="1"/>
    <col min="13329" max="13329" width="17.28515625" style="1" customWidth="1"/>
    <col min="13330" max="13330" width="16.140625" style="1" customWidth="1"/>
    <col min="13331" max="13331" width="17.28515625" style="1" customWidth="1"/>
    <col min="13332" max="13332" width="16.28515625" style="1" customWidth="1"/>
    <col min="13333" max="13333" width="15.42578125" style="1" customWidth="1"/>
    <col min="13334" max="13334" width="17.140625" style="1" customWidth="1"/>
    <col min="13335" max="13335" width="16" style="1" customWidth="1"/>
    <col min="13336" max="13336" width="8.5703125" style="1" customWidth="1"/>
    <col min="13337" max="13337" width="8" style="1" customWidth="1"/>
    <col min="13338" max="13338" width="8.42578125" style="1" customWidth="1"/>
    <col min="13339" max="13339" width="8.28515625" style="1" customWidth="1"/>
    <col min="13340" max="13340" width="11.5703125" style="1" customWidth="1"/>
    <col min="13341" max="13341" width="9.140625" style="1" customWidth="1"/>
    <col min="13342" max="13342" width="8.85546875" style="1" customWidth="1"/>
    <col min="13343" max="13343" width="8.7109375" style="1" customWidth="1"/>
    <col min="13344" max="13344" width="9" style="1" customWidth="1"/>
    <col min="13345" max="13345" width="11.85546875" style="1" customWidth="1"/>
    <col min="13346" max="13346" width="93.42578125" style="1" customWidth="1"/>
    <col min="13347" max="13347" width="41.28515625" style="1" customWidth="1"/>
    <col min="13348" max="13348" width="31" style="1" customWidth="1"/>
    <col min="13349" max="13568" width="11.42578125" style="1"/>
    <col min="13569" max="13569" width="26.42578125" style="1" customWidth="1"/>
    <col min="13570" max="13570" width="21.7109375" style="1" customWidth="1"/>
    <col min="13571" max="13571" width="19.85546875" style="1" customWidth="1"/>
    <col min="13572" max="13572" width="19.7109375" style="1" customWidth="1"/>
    <col min="13573" max="13573" width="5.5703125" style="1" customWidth="1"/>
    <col min="13574" max="13575" width="39.28515625" style="1" customWidth="1"/>
    <col min="13576" max="13576" width="0" style="1" hidden="1" customWidth="1"/>
    <col min="13577" max="13577" width="24.42578125" style="1" customWidth="1"/>
    <col min="13578" max="13578" width="26.85546875" style="1" customWidth="1"/>
    <col min="13579" max="13579" width="13.85546875" style="1" customWidth="1"/>
    <col min="13580" max="13580" width="13.140625" style="1" customWidth="1"/>
    <col min="13581" max="13581" width="39.28515625" style="1" customWidth="1"/>
    <col min="13582" max="13582" width="21" style="1" customWidth="1"/>
    <col min="13583" max="13583" width="43.42578125" style="1" customWidth="1"/>
    <col min="13584" max="13584" width="18" style="1" customWidth="1"/>
    <col min="13585" max="13585" width="17.28515625" style="1" customWidth="1"/>
    <col min="13586" max="13586" width="16.140625" style="1" customWidth="1"/>
    <col min="13587" max="13587" width="17.28515625" style="1" customWidth="1"/>
    <col min="13588" max="13588" width="16.28515625" style="1" customWidth="1"/>
    <col min="13589" max="13589" width="15.42578125" style="1" customWidth="1"/>
    <col min="13590" max="13590" width="17.140625" style="1" customWidth="1"/>
    <col min="13591" max="13591" width="16" style="1" customWidth="1"/>
    <col min="13592" max="13592" width="8.5703125" style="1" customWidth="1"/>
    <col min="13593" max="13593" width="8" style="1" customWidth="1"/>
    <col min="13594" max="13594" width="8.42578125" style="1" customWidth="1"/>
    <col min="13595" max="13595" width="8.28515625" style="1" customWidth="1"/>
    <col min="13596" max="13596" width="11.5703125" style="1" customWidth="1"/>
    <col min="13597" max="13597" width="9.140625" style="1" customWidth="1"/>
    <col min="13598" max="13598" width="8.85546875" style="1" customWidth="1"/>
    <col min="13599" max="13599" width="8.7109375" style="1" customWidth="1"/>
    <col min="13600" max="13600" width="9" style="1" customWidth="1"/>
    <col min="13601" max="13601" width="11.85546875" style="1" customWidth="1"/>
    <col min="13602" max="13602" width="93.42578125" style="1" customWidth="1"/>
    <col min="13603" max="13603" width="41.28515625" style="1" customWidth="1"/>
    <col min="13604" max="13604" width="31" style="1" customWidth="1"/>
    <col min="13605" max="13824" width="11.42578125" style="1"/>
    <col min="13825" max="13825" width="26.42578125" style="1" customWidth="1"/>
    <col min="13826" max="13826" width="21.7109375" style="1" customWidth="1"/>
    <col min="13827" max="13827" width="19.85546875" style="1" customWidth="1"/>
    <col min="13828" max="13828" width="19.7109375" style="1" customWidth="1"/>
    <col min="13829" max="13829" width="5.5703125" style="1" customWidth="1"/>
    <col min="13830" max="13831" width="39.28515625" style="1" customWidth="1"/>
    <col min="13832" max="13832" width="0" style="1" hidden="1" customWidth="1"/>
    <col min="13833" max="13833" width="24.42578125" style="1" customWidth="1"/>
    <col min="13834" max="13834" width="26.85546875" style="1" customWidth="1"/>
    <col min="13835" max="13835" width="13.85546875" style="1" customWidth="1"/>
    <col min="13836" max="13836" width="13.140625" style="1" customWidth="1"/>
    <col min="13837" max="13837" width="39.28515625" style="1" customWidth="1"/>
    <col min="13838" max="13838" width="21" style="1" customWidth="1"/>
    <col min="13839" max="13839" width="43.42578125" style="1" customWidth="1"/>
    <col min="13840" max="13840" width="18" style="1" customWidth="1"/>
    <col min="13841" max="13841" width="17.28515625" style="1" customWidth="1"/>
    <col min="13842" max="13842" width="16.140625" style="1" customWidth="1"/>
    <col min="13843" max="13843" width="17.28515625" style="1" customWidth="1"/>
    <col min="13844" max="13844" width="16.28515625" style="1" customWidth="1"/>
    <col min="13845" max="13845" width="15.42578125" style="1" customWidth="1"/>
    <col min="13846" max="13846" width="17.140625" style="1" customWidth="1"/>
    <col min="13847" max="13847" width="16" style="1" customWidth="1"/>
    <col min="13848" max="13848" width="8.5703125" style="1" customWidth="1"/>
    <col min="13849" max="13849" width="8" style="1" customWidth="1"/>
    <col min="13850" max="13850" width="8.42578125" style="1" customWidth="1"/>
    <col min="13851" max="13851" width="8.28515625" style="1" customWidth="1"/>
    <col min="13852" max="13852" width="11.5703125" style="1" customWidth="1"/>
    <col min="13853" max="13853" width="9.140625" style="1" customWidth="1"/>
    <col min="13854" max="13854" width="8.85546875" style="1" customWidth="1"/>
    <col min="13855" max="13855" width="8.7109375" style="1" customWidth="1"/>
    <col min="13856" max="13856" width="9" style="1" customWidth="1"/>
    <col min="13857" max="13857" width="11.85546875" style="1" customWidth="1"/>
    <col min="13858" max="13858" width="93.42578125" style="1" customWidth="1"/>
    <col min="13859" max="13859" width="41.28515625" style="1" customWidth="1"/>
    <col min="13860" max="13860" width="31" style="1" customWidth="1"/>
    <col min="13861" max="14080" width="11.42578125" style="1"/>
    <col min="14081" max="14081" width="26.42578125" style="1" customWidth="1"/>
    <col min="14082" max="14082" width="21.7109375" style="1" customWidth="1"/>
    <col min="14083" max="14083" width="19.85546875" style="1" customWidth="1"/>
    <col min="14084" max="14084" width="19.7109375" style="1" customWidth="1"/>
    <col min="14085" max="14085" width="5.5703125" style="1" customWidth="1"/>
    <col min="14086" max="14087" width="39.28515625" style="1" customWidth="1"/>
    <col min="14088" max="14088" width="0" style="1" hidden="1" customWidth="1"/>
    <col min="14089" max="14089" width="24.42578125" style="1" customWidth="1"/>
    <col min="14090" max="14090" width="26.85546875" style="1" customWidth="1"/>
    <col min="14091" max="14091" width="13.85546875" style="1" customWidth="1"/>
    <col min="14092" max="14092" width="13.140625" style="1" customWidth="1"/>
    <col min="14093" max="14093" width="39.28515625" style="1" customWidth="1"/>
    <col min="14094" max="14094" width="21" style="1" customWidth="1"/>
    <col min="14095" max="14095" width="43.42578125" style="1" customWidth="1"/>
    <col min="14096" max="14096" width="18" style="1" customWidth="1"/>
    <col min="14097" max="14097" width="17.28515625" style="1" customWidth="1"/>
    <col min="14098" max="14098" width="16.140625" style="1" customWidth="1"/>
    <col min="14099" max="14099" width="17.28515625" style="1" customWidth="1"/>
    <col min="14100" max="14100" width="16.28515625" style="1" customWidth="1"/>
    <col min="14101" max="14101" width="15.42578125" style="1" customWidth="1"/>
    <col min="14102" max="14102" width="17.140625" style="1" customWidth="1"/>
    <col min="14103" max="14103" width="16" style="1" customWidth="1"/>
    <col min="14104" max="14104" width="8.5703125" style="1" customWidth="1"/>
    <col min="14105" max="14105" width="8" style="1" customWidth="1"/>
    <col min="14106" max="14106" width="8.42578125" style="1" customWidth="1"/>
    <col min="14107" max="14107" width="8.28515625" style="1" customWidth="1"/>
    <col min="14108" max="14108" width="11.5703125" style="1" customWidth="1"/>
    <col min="14109" max="14109" width="9.140625" style="1" customWidth="1"/>
    <col min="14110" max="14110" width="8.85546875" style="1" customWidth="1"/>
    <col min="14111" max="14111" width="8.7109375" style="1" customWidth="1"/>
    <col min="14112" max="14112" width="9" style="1" customWidth="1"/>
    <col min="14113" max="14113" width="11.85546875" style="1" customWidth="1"/>
    <col min="14114" max="14114" width="93.42578125" style="1" customWidth="1"/>
    <col min="14115" max="14115" width="41.28515625" style="1" customWidth="1"/>
    <col min="14116" max="14116" width="31" style="1" customWidth="1"/>
    <col min="14117" max="14336" width="11.42578125" style="1"/>
    <col min="14337" max="14337" width="26.42578125" style="1" customWidth="1"/>
    <col min="14338" max="14338" width="21.7109375" style="1" customWidth="1"/>
    <col min="14339" max="14339" width="19.85546875" style="1" customWidth="1"/>
    <col min="14340" max="14340" width="19.7109375" style="1" customWidth="1"/>
    <col min="14341" max="14341" width="5.5703125" style="1" customWidth="1"/>
    <col min="14342" max="14343" width="39.28515625" style="1" customWidth="1"/>
    <col min="14344" max="14344" width="0" style="1" hidden="1" customWidth="1"/>
    <col min="14345" max="14345" width="24.42578125" style="1" customWidth="1"/>
    <col min="14346" max="14346" width="26.85546875" style="1" customWidth="1"/>
    <col min="14347" max="14347" width="13.85546875" style="1" customWidth="1"/>
    <col min="14348" max="14348" width="13.140625" style="1" customWidth="1"/>
    <col min="14349" max="14349" width="39.28515625" style="1" customWidth="1"/>
    <col min="14350" max="14350" width="21" style="1" customWidth="1"/>
    <col min="14351" max="14351" width="43.42578125" style="1" customWidth="1"/>
    <col min="14352" max="14352" width="18" style="1" customWidth="1"/>
    <col min="14353" max="14353" width="17.28515625" style="1" customWidth="1"/>
    <col min="14354" max="14354" width="16.140625" style="1" customWidth="1"/>
    <col min="14355" max="14355" width="17.28515625" style="1" customWidth="1"/>
    <col min="14356" max="14356" width="16.28515625" style="1" customWidth="1"/>
    <col min="14357" max="14357" width="15.42578125" style="1" customWidth="1"/>
    <col min="14358" max="14358" width="17.140625" style="1" customWidth="1"/>
    <col min="14359" max="14359" width="16" style="1" customWidth="1"/>
    <col min="14360" max="14360" width="8.5703125" style="1" customWidth="1"/>
    <col min="14361" max="14361" width="8" style="1" customWidth="1"/>
    <col min="14362" max="14362" width="8.42578125" style="1" customWidth="1"/>
    <col min="14363" max="14363" width="8.28515625" style="1" customWidth="1"/>
    <col min="14364" max="14364" width="11.5703125" style="1" customWidth="1"/>
    <col min="14365" max="14365" width="9.140625" style="1" customWidth="1"/>
    <col min="14366" max="14366" width="8.85546875" style="1" customWidth="1"/>
    <col min="14367" max="14367" width="8.7109375" style="1" customWidth="1"/>
    <col min="14368" max="14368" width="9" style="1" customWidth="1"/>
    <col min="14369" max="14369" width="11.85546875" style="1" customWidth="1"/>
    <col min="14370" max="14370" width="93.42578125" style="1" customWidth="1"/>
    <col min="14371" max="14371" width="41.28515625" style="1" customWidth="1"/>
    <col min="14372" max="14372" width="31" style="1" customWidth="1"/>
    <col min="14373" max="14592" width="11.42578125" style="1"/>
    <col min="14593" max="14593" width="26.42578125" style="1" customWidth="1"/>
    <col min="14594" max="14594" width="21.7109375" style="1" customWidth="1"/>
    <col min="14595" max="14595" width="19.85546875" style="1" customWidth="1"/>
    <col min="14596" max="14596" width="19.7109375" style="1" customWidth="1"/>
    <col min="14597" max="14597" width="5.5703125" style="1" customWidth="1"/>
    <col min="14598" max="14599" width="39.28515625" style="1" customWidth="1"/>
    <col min="14600" max="14600" width="0" style="1" hidden="1" customWidth="1"/>
    <col min="14601" max="14601" width="24.42578125" style="1" customWidth="1"/>
    <col min="14602" max="14602" width="26.85546875" style="1" customWidth="1"/>
    <col min="14603" max="14603" width="13.85546875" style="1" customWidth="1"/>
    <col min="14604" max="14604" width="13.140625" style="1" customWidth="1"/>
    <col min="14605" max="14605" width="39.28515625" style="1" customWidth="1"/>
    <col min="14606" max="14606" width="21" style="1" customWidth="1"/>
    <col min="14607" max="14607" width="43.42578125" style="1" customWidth="1"/>
    <col min="14608" max="14608" width="18" style="1" customWidth="1"/>
    <col min="14609" max="14609" width="17.28515625" style="1" customWidth="1"/>
    <col min="14610" max="14610" width="16.140625" style="1" customWidth="1"/>
    <col min="14611" max="14611" width="17.28515625" style="1" customWidth="1"/>
    <col min="14612" max="14612" width="16.28515625" style="1" customWidth="1"/>
    <col min="14613" max="14613" width="15.42578125" style="1" customWidth="1"/>
    <col min="14614" max="14614" width="17.140625" style="1" customWidth="1"/>
    <col min="14615" max="14615" width="16" style="1" customWidth="1"/>
    <col min="14616" max="14616" width="8.5703125" style="1" customWidth="1"/>
    <col min="14617" max="14617" width="8" style="1" customWidth="1"/>
    <col min="14618" max="14618" width="8.42578125" style="1" customWidth="1"/>
    <col min="14619" max="14619" width="8.28515625" style="1" customWidth="1"/>
    <col min="14620" max="14620" width="11.5703125" style="1" customWidth="1"/>
    <col min="14621" max="14621" width="9.140625" style="1" customWidth="1"/>
    <col min="14622" max="14622" width="8.85546875" style="1" customWidth="1"/>
    <col min="14623" max="14623" width="8.7109375" style="1" customWidth="1"/>
    <col min="14624" max="14624" width="9" style="1" customWidth="1"/>
    <col min="14625" max="14625" width="11.85546875" style="1" customWidth="1"/>
    <col min="14626" max="14626" width="93.42578125" style="1" customWidth="1"/>
    <col min="14627" max="14627" width="41.28515625" style="1" customWidth="1"/>
    <col min="14628" max="14628" width="31" style="1" customWidth="1"/>
    <col min="14629" max="14848" width="11.42578125" style="1"/>
    <col min="14849" max="14849" width="26.42578125" style="1" customWidth="1"/>
    <col min="14850" max="14850" width="21.7109375" style="1" customWidth="1"/>
    <col min="14851" max="14851" width="19.85546875" style="1" customWidth="1"/>
    <col min="14852" max="14852" width="19.7109375" style="1" customWidth="1"/>
    <col min="14853" max="14853" width="5.5703125" style="1" customWidth="1"/>
    <col min="14854" max="14855" width="39.28515625" style="1" customWidth="1"/>
    <col min="14856" max="14856" width="0" style="1" hidden="1" customWidth="1"/>
    <col min="14857" max="14857" width="24.42578125" style="1" customWidth="1"/>
    <col min="14858" max="14858" width="26.85546875" style="1" customWidth="1"/>
    <col min="14859" max="14859" width="13.85546875" style="1" customWidth="1"/>
    <col min="14860" max="14860" width="13.140625" style="1" customWidth="1"/>
    <col min="14861" max="14861" width="39.28515625" style="1" customWidth="1"/>
    <col min="14862" max="14862" width="21" style="1" customWidth="1"/>
    <col min="14863" max="14863" width="43.42578125" style="1" customWidth="1"/>
    <col min="14864" max="14864" width="18" style="1" customWidth="1"/>
    <col min="14865" max="14865" width="17.28515625" style="1" customWidth="1"/>
    <col min="14866" max="14866" width="16.140625" style="1" customWidth="1"/>
    <col min="14867" max="14867" width="17.28515625" style="1" customWidth="1"/>
    <col min="14868" max="14868" width="16.28515625" style="1" customWidth="1"/>
    <col min="14869" max="14869" width="15.42578125" style="1" customWidth="1"/>
    <col min="14870" max="14870" width="17.140625" style="1" customWidth="1"/>
    <col min="14871" max="14871" width="16" style="1" customWidth="1"/>
    <col min="14872" max="14872" width="8.5703125" style="1" customWidth="1"/>
    <col min="14873" max="14873" width="8" style="1" customWidth="1"/>
    <col min="14874" max="14874" width="8.42578125" style="1" customWidth="1"/>
    <col min="14875" max="14875" width="8.28515625" style="1" customWidth="1"/>
    <col min="14876" max="14876" width="11.5703125" style="1" customWidth="1"/>
    <col min="14877" max="14877" width="9.140625" style="1" customWidth="1"/>
    <col min="14878" max="14878" width="8.85546875" style="1" customWidth="1"/>
    <col min="14879" max="14879" width="8.7109375" style="1" customWidth="1"/>
    <col min="14880" max="14880" width="9" style="1" customWidth="1"/>
    <col min="14881" max="14881" width="11.85546875" style="1" customWidth="1"/>
    <col min="14882" max="14882" width="93.42578125" style="1" customWidth="1"/>
    <col min="14883" max="14883" width="41.28515625" style="1" customWidth="1"/>
    <col min="14884" max="14884" width="31" style="1" customWidth="1"/>
    <col min="14885" max="15104" width="11.42578125" style="1"/>
    <col min="15105" max="15105" width="26.42578125" style="1" customWidth="1"/>
    <col min="15106" max="15106" width="21.7109375" style="1" customWidth="1"/>
    <col min="15107" max="15107" width="19.85546875" style="1" customWidth="1"/>
    <col min="15108" max="15108" width="19.7109375" style="1" customWidth="1"/>
    <col min="15109" max="15109" width="5.5703125" style="1" customWidth="1"/>
    <col min="15110" max="15111" width="39.28515625" style="1" customWidth="1"/>
    <col min="15112" max="15112" width="0" style="1" hidden="1" customWidth="1"/>
    <col min="15113" max="15113" width="24.42578125" style="1" customWidth="1"/>
    <col min="15114" max="15114" width="26.85546875" style="1" customWidth="1"/>
    <col min="15115" max="15115" width="13.85546875" style="1" customWidth="1"/>
    <col min="15116" max="15116" width="13.140625" style="1" customWidth="1"/>
    <col min="15117" max="15117" width="39.28515625" style="1" customWidth="1"/>
    <col min="15118" max="15118" width="21" style="1" customWidth="1"/>
    <col min="15119" max="15119" width="43.42578125" style="1" customWidth="1"/>
    <col min="15120" max="15120" width="18" style="1" customWidth="1"/>
    <col min="15121" max="15121" width="17.28515625" style="1" customWidth="1"/>
    <col min="15122" max="15122" width="16.140625" style="1" customWidth="1"/>
    <col min="15123" max="15123" width="17.28515625" style="1" customWidth="1"/>
    <col min="15124" max="15124" width="16.28515625" style="1" customWidth="1"/>
    <col min="15125" max="15125" width="15.42578125" style="1" customWidth="1"/>
    <col min="15126" max="15126" width="17.140625" style="1" customWidth="1"/>
    <col min="15127" max="15127" width="16" style="1" customWidth="1"/>
    <col min="15128" max="15128" width="8.5703125" style="1" customWidth="1"/>
    <col min="15129" max="15129" width="8" style="1" customWidth="1"/>
    <col min="15130" max="15130" width="8.42578125" style="1" customWidth="1"/>
    <col min="15131" max="15131" width="8.28515625" style="1" customWidth="1"/>
    <col min="15132" max="15132" width="11.5703125" style="1" customWidth="1"/>
    <col min="15133" max="15133" width="9.140625" style="1" customWidth="1"/>
    <col min="15134" max="15134" width="8.85546875" style="1" customWidth="1"/>
    <col min="15135" max="15135" width="8.7109375" style="1" customWidth="1"/>
    <col min="15136" max="15136" width="9" style="1" customWidth="1"/>
    <col min="15137" max="15137" width="11.85546875" style="1" customWidth="1"/>
    <col min="15138" max="15138" width="93.42578125" style="1" customWidth="1"/>
    <col min="15139" max="15139" width="41.28515625" style="1" customWidth="1"/>
    <col min="15140" max="15140" width="31" style="1" customWidth="1"/>
    <col min="15141" max="15360" width="11.42578125" style="1"/>
    <col min="15361" max="15361" width="26.42578125" style="1" customWidth="1"/>
    <col min="15362" max="15362" width="21.7109375" style="1" customWidth="1"/>
    <col min="15363" max="15363" width="19.85546875" style="1" customWidth="1"/>
    <col min="15364" max="15364" width="19.7109375" style="1" customWidth="1"/>
    <col min="15365" max="15365" width="5.5703125" style="1" customWidth="1"/>
    <col min="15366" max="15367" width="39.28515625" style="1" customWidth="1"/>
    <col min="15368" max="15368" width="0" style="1" hidden="1" customWidth="1"/>
    <col min="15369" max="15369" width="24.42578125" style="1" customWidth="1"/>
    <col min="15370" max="15370" width="26.85546875" style="1" customWidth="1"/>
    <col min="15371" max="15371" width="13.85546875" style="1" customWidth="1"/>
    <col min="15372" max="15372" width="13.140625" style="1" customWidth="1"/>
    <col min="15373" max="15373" width="39.28515625" style="1" customWidth="1"/>
    <col min="15374" max="15374" width="21" style="1" customWidth="1"/>
    <col min="15375" max="15375" width="43.42578125" style="1" customWidth="1"/>
    <col min="15376" max="15376" width="18" style="1" customWidth="1"/>
    <col min="15377" max="15377" width="17.28515625" style="1" customWidth="1"/>
    <col min="15378" max="15378" width="16.140625" style="1" customWidth="1"/>
    <col min="15379" max="15379" width="17.28515625" style="1" customWidth="1"/>
    <col min="15380" max="15380" width="16.28515625" style="1" customWidth="1"/>
    <col min="15381" max="15381" width="15.42578125" style="1" customWidth="1"/>
    <col min="15382" max="15382" width="17.140625" style="1" customWidth="1"/>
    <col min="15383" max="15383" width="16" style="1" customWidth="1"/>
    <col min="15384" max="15384" width="8.5703125" style="1" customWidth="1"/>
    <col min="15385" max="15385" width="8" style="1" customWidth="1"/>
    <col min="15386" max="15386" width="8.42578125" style="1" customWidth="1"/>
    <col min="15387" max="15387" width="8.28515625" style="1" customWidth="1"/>
    <col min="15388" max="15388" width="11.5703125" style="1" customWidth="1"/>
    <col min="15389" max="15389" width="9.140625" style="1" customWidth="1"/>
    <col min="15390" max="15390" width="8.85546875" style="1" customWidth="1"/>
    <col min="15391" max="15391" width="8.7109375" style="1" customWidth="1"/>
    <col min="15392" max="15392" width="9" style="1" customWidth="1"/>
    <col min="15393" max="15393" width="11.85546875" style="1" customWidth="1"/>
    <col min="15394" max="15394" width="93.42578125" style="1" customWidth="1"/>
    <col min="15395" max="15395" width="41.28515625" style="1" customWidth="1"/>
    <col min="15396" max="15396" width="31" style="1" customWidth="1"/>
    <col min="15397" max="15616" width="11.42578125" style="1"/>
    <col min="15617" max="15617" width="26.42578125" style="1" customWidth="1"/>
    <col min="15618" max="15618" width="21.7109375" style="1" customWidth="1"/>
    <col min="15619" max="15619" width="19.85546875" style="1" customWidth="1"/>
    <col min="15620" max="15620" width="19.7109375" style="1" customWidth="1"/>
    <col min="15621" max="15621" width="5.5703125" style="1" customWidth="1"/>
    <col min="15622" max="15623" width="39.28515625" style="1" customWidth="1"/>
    <col min="15624" max="15624" width="0" style="1" hidden="1" customWidth="1"/>
    <col min="15625" max="15625" width="24.42578125" style="1" customWidth="1"/>
    <col min="15626" max="15626" width="26.85546875" style="1" customWidth="1"/>
    <col min="15627" max="15627" width="13.85546875" style="1" customWidth="1"/>
    <col min="15628" max="15628" width="13.140625" style="1" customWidth="1"/>
    <col min="15629" max="15629" width="39.28515625" style="1" customWidth="1"/>
    <col min="15630" max="15630" width="21" style="1" customWidth="1"/>
    <col min="15631" max="15631" width="43.42578125" style="1" customWidth="1"/>
    <col min="15632" max="15632" width="18" style="1" customWidth="1"/>
    <col min="15633" max="15633" width="17.28515625" style="1" customWidth="1"/>
    <col min="15634" max="15634" width="16.140625" style="1" customWidth="1"/>
    <col min="15635" max="15635" width="17.28515625" style="1" customWidth="1"/>
    <col min="15636" max="15636" width="16.28515625" style="1" customWidth="1"/>
    <col min="15637" max="15637" width="15.42578125" style="1" customWidth="1"/>
    <col min="15638" max="15638" width="17.140625" style="1" customWidth="1"/>
    <col min="15639" max="15639" width="16" style="1" customWidth="1"/>
    <col min="15640" max="15640" width="8.5703125" style="1" customWidth="1"/>
    <col min="15641" max="15641" width="8" style="1" customWidth="1"/>
    <col min="15642" max="15642" width="8.42578125" style="1" customWidth="1"/>
    <col min="15643" max="15643" width="8.28515625" style="1" customWidth="1"/>
    <col min="15644" max="15644" width="11.5703125" style="1" customWidth="1"/>
    <col min="15645" max="15645" width="9.140625" style="1" customWidth="1"/>
    <col min="15646" max="15646" width="8.85546875" style="1" customWidth="1"/>
    <col min="15647" max="15647" width="8.7109375" style="1" customWidth="1"/>
    <col min="15648" max="15648" width="9" style="1" customWidth="1"/>
    <col min="15649" max="15649" width="11.85546875" style="1" customWidth="1"/>
    <col min="15650" max="15650" width="93.42578125" style="1" customWidth="1"/>
    <col min="15651" max="15651" width="41.28515625" style="1" customWidth="1"/>
    <col min="15652" max="15652" width="31" style="1" customWidth="1"/>
    <col min="15653" max="15872" width="11.42578125" style="1"/>
    <col min="15873" max="15873" width="26.42578125" style="1" customWidth="1"/>
    <col min="15874" max="15874" width="21.7109375" style="1" customWidth="1"/>
    <col min="15875" max="15875" width="19.85546875" style="1" customWidth="1"/>
    <col min="15876" max="15876" width="19.7109375" style="1" customWidth="1"/>
    <col min="15877" max="15877" width="5.5703125" style="1" customWidth="1"/>
    <col min="15878" max="15879" width="39.28515625" style="1" customWidth="1"/>
    <col min="15880" max="15880" width="0" style="1" hidden="1" customWidth="1"/>
    <col min="15881" max="15881" width="24.42578125" style="1" customWidth="1"/>
    <col min="15882" max="15882" width="26.85546875" style="1" customWidth="1"/>
    <col min="15883" max="15883" width="13.85546875" style="1" customWidth="1"/>
    <col min="15884" max="15884" width="13.140625" style="1" customWidth="1"/>
    <col min="15885" max="15885" width="39.28515625" style="1" customWidth="1"/>
    <col min="15886" max="15886" width="21" style="1" customWidth="1"/>
    <col min="15887" max="15887" width="43.42578125" style="1" customWidth="1"/>
    <col min="15888" max="15888" width="18" style="1" customWidth="1"/>
    <col min="15889" max="15889" width="17.28515625" style="1" customWidth="1"/>
    <col min="15890" max="15890" width="16.140625" style="1" customWidth="1"/>
    <col min="15891" max="15891" width="17.28515625" style="1" customWidth="1"/>
    <col min="15892" max="15892" width="16.28515625" style="1" customWidth="1"/>
    <col min="15893" max="15893" width="15.42578125" style="1" customWidth="1"/>
    <col min="15894" max="15894" width="17.140625" style="1" customWidth="1"/>
    <col min="15895" max="15895" width="16" style="1" customWidth="1"/>
    <col min="15896" max="15896" width="8.5703125" style="1" customWidth="1"/>
    <col min="15897" max="15897" width="8" style="1" customWidth="1"/>
    <col min="15898" max="15898" width="8.42578125" style="1" customWidth="1"/>
    <col min="15899" max="15899" width="8.28515625" style="1" customWidth="1"/>
    <col min="15900" max="15900" width="11.5703125" style="1" customWidth="1"/>
    <col min="15901" max="15901" width="9.140625" style="1" customWidth="1"/>
    <col min="15902" max="15902" width="8.85546875" style="1" customWidth="1"/>
    <col min="15903" max="15903" width="8.7109375" style="1" customWidth="1"/>
    <col min="15904" max="15904" width="9" style="1" customWidth="1"/>
    <col min="15905" max="15905" width="11.85546875" style="1" customWidth="1"/>
    <col min="15906" max="15906" width="93.42578125" style="1" customWidth="1"/>
    <col min="15907" max="15907" width="41.28515625" style="1" customWidth="1"/>
    <col min="15908" max="15908" width="31" style="1" customWidth="1"/>
    <col min="15909" max="16128" width="11.42578125" style="1"/>
    <col min="16129" max="16129" width="26.42578125" style="1" customWidth="1"/>
    <col min="16130" max="16130" width="21.7109375" style="1" customWidth="1"/>
    <col min="16131" max="16131" width="19.85546875" style="1" customWidth="1"/>
    <col min="16132" max="16132" width="19.7109375" style="1" customWidth="1"/>
    <col min="16133" max="16133" width="5.5703125" style="1" customWidth="1"/>
    <col min="16134" max="16135" width="39.28515625" style="1" customWidth="1"/>
    <col min="16136" max="16136" width="0" style="1" hidden="1" customWidth="1"/>
    <col min="16137" max="16137" width="24.42578125" style="1" customWidth="1"/>
    <col min="16138" max="16138" width="26.85546875" style="1" customWidth="1"/>
    <col min="16139" max="16139" width="13.85546875" style="1" customWidth="1"/>
    <col min="16140" max="16140" width="13.140625" style="1" customWidth="1"/>
    <col min="16141" max="16141" width="39.28515625" style="1" customWidth="1"/>
    <col min="16142" max="16142" width="21" style="1" customWidth="1"/>
    <col min="16143" max="16143" width="43.42578125" style="1" customWidth="1"/>
    <col min="16144" max="16144" width="18" style="1" customWidth="1"/>
    <col min="16145" max="16145" width="17.28515625" style="1" customWidth="1"/>
    <col min="16146" max="16146" width="16.140625" style="1" customWidth="1"/>
    <col min="16147" max="16147" width="17.28515625" style="1" customWidth="1"/>
    <col min="16148" max="16148" width="16.28515625" style="1" customWidth="1"/>
    <col min="16149" max="16149" width="15.42578125" style="1" customWidth="1"/>
    <col min="16150" max="16150" width="17.140625" style="1" customWidth="1"/>
    <col min="16151" max="16151" width="16" style="1" customWidth="1"/>
    <col min="16152" max="16152" width="8.5703125" style="1" customWidth="1"/>
    <col min="16153" max="16153" width="8" style="1" customWidth="1"/>
    <col min="16154" max="16154" width="8.42578125" style="1" customWidth="1"/>
    <col min="16155" max="16155" width="8.28515625" style="1" customWidth="1"/>
    <col min="16156" max="16156" width="11.5703125" style="1" customWidth="1"/>
    <col min="16157" max="16157" width="9.140625" style="1" customWidth="1"/>
    <col min="16158" max="16158" width="8.85546875" style="1" customWidth="1"/>
    <col min="16159" max="16159" width="8.7109375" style="1" customWidth="1"/>
    <col min="16160" max="16160" width="9" style="1" customWidth="1"/>
    <col min="16161" max="16161" width="11.85546875" style="1" customWidth="1"/>
    <col min="16162" max="16162" width="93.42578125" style="1" customWidth="1"/>
    <col min="16163" max="16163" width="41.28515625" style="1" customWidth="1"/>
    <col min="16164" max="16164" width="31" style="1" customWidth="1"/>
    <col min="16165" max="16384" width="11.42578125" style="1"/>
  </cols>
  <sheetData>
    <row r="1" spans="1:36" ht="38.25" customHeight="1" thickBot="1" x14ac:dyDescent="0.3">
      <c r="A1" s="454"/>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row>
    <row r="2" spans="1:36" ht="32.25" customHeight="1" x14ac:dyDescent="0.25">
      <c r="A2" s="455"/>
      <c r="B2" s="458" t="s">
        <v>401</v>
      </c>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60"/>
      <c r="AI2" s="2" t="s">
        <v>1</v>
      </c>
    </row>
    <row r="3" spans="1:36" ht="21" customHeight="1" x14ac:dyDescent="0.25">
      <c r="A3" s="456"/>
      <c r="B3" s="461" t="s">
        <v>402</v>
      </c>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3"/>
      <c r="AI3" s="3" t="s">
        <v>3</v>
      </c>
    </row>
    <row r="4" spans="1:36" ht="17.25" customHeight="1" x14ac:dyDescent="0.25">
      <c r="A4" s="456"/>
      <c r="B4" s="464" t="s">
        <v>403</v>
      </c>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c r="AD4" s="465"/>
      <c r="AE4" s="465"/>
      <c r="AF4" s="465"/>
      <c r="AG4" s="465"/>
      <c r="AH4" s="466"/>
      <c r="AI4" s="3" t="s">
        <v>5</v>
      </c>
    </row>
    <row r="5" spans="1:36" ht="15.75" customHeight="1" thickBot="1" x14ac:dyDescent="0.3">
      <c r="A5" s="457"/>
      <c r="B5" s="467"/>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c r="AD5" s="468"/>
      <c r="AE5" s="468"/>
      <c r="AF5" s="468"/>
      <c r="AG5" s="468"/>
      <c r="AH5" s="469"/>
      <c r="AI5" s="4" t="s">
        <v>6</v>
      </c>
    </row>
    <row r="6" spans="1:36" ht="6.75" customHeight="1" thickBot="1" x14ac:dyDescent="0.3">
      <c r="A6" s="470"/>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1"/>
      <c r="AC6" s="471"/>
      <c r="AD6" s="471"/>
      <c r="AE6" s="471"/>
      <c r="AF6" s="471"/>
      <c r="AG6" s="471"/>
      <c r="AH6" s="471"/>
      <c r="AI6" s="472"/>
    </row>
    <row r="7" spans="1:36" ht="33" customHeight="1" x14ac:dyDescent="0.25">
      <c r="A7" s="5" t="s">
        <v>7</v>
      </c>
      <c r="B7" s="795" t="s">
        <v>404</v>
      </c>
      <c r="C7" s="796"/>
      <c r="D7" s="796"/>
      <c r="E7" s="796"/>
      <c r="F7" s="796"/>
      <c r="G7" s="796"/>
      <c r="H7" s="796"/>
      <c r="I7" s="796"/>
      <c r="J7" s="796"/>
      <c r="K7" s="796"/>
      <c r="L7" s="796"/>
      <c r="M7" s="796"/>
      <c r="N7" s="796"/>
      <c r="O7" s="796"/>
      <c r="P7" s="796"/>
      <c r="Q7" s="796"/>
      <c r="R7" s="796"/>
      <c r="S7" s="796"/>
      <c r="T7" s="796"/>
      <c r="U7" s="796"/>
      <c r="V7" s="796"/>
      <c r="W7" s="796"/>
      <c r="X7" s="796"/>
      <c r="Y7" s="796"/>
      <c r="Z7" s="796"/>
      <c r="AA7" s="796"/>
      <c r="AB7" s="796"/>
      <c r="AC7" s="796"/>
      <c r="AD7" s="796"/>
      <c r="AE7" s="796"/>
      <c r="AF7" s="796"/>
      <c r="AG7" s="796"/>
      <c r="AH7" s="796"/>
      <c r="AI7" s="797"/>
    </row>
    <row r="8" spans="1:36" ht="39.75" customHeight="1" x14ac:dyDescent="0.25">
      <c r="A8" s="6" t="s">
        <v>9</v>
      </c>
      <c r="B8" s="453" t="s">
        <v>405</v>
      </c>
      <c r="C8" s="451"/>
      <c r="D8" s="451"/>
      <c r="E8" s="451"/>
      <c r="F8" s="451"/>
      <c r="G8" s="451"/>
      <c r="H8" s="451"/>
      <c r="I8" s="451"/>
      <c r="J8" s="451"/>
      <c r="K8" s="451"/>
      <c r="L8" s="451"/>
      <c r="M8" s="451"/>
      <c r="N8" s="451"/>
      <c r="O8" s="451"/>
      <c r="P8" s="451"/>
      <c r="Q8" s="451"/>
      <c r="R8" s="451"/>
      <c r="S8" s="451"/>
      <c r="T8" s="451"/>
      <c r="U8" s="451"/>
      <c r="V8" s="451"/>
      <c r="W8" s="451"/>
      <c r="X8" s="451"/>
      <c r="Y8" s="451"/>
      <c r="Z8" s="451"/>
      <c r="AA8" s="451"/>
      <c r="AB8" s="451"/>
      <c r="AC8" s="451"/>
      <c r="AD8" s="451"/>
      <c r="AE8" s="451"/>
      <c r="AF8" s="451"/>
      <c r="AG8" s="451"/>
      <c r="AH8" s="451"/>
      <c r="AI8" s="452"/>
    </row>
    <row r="9" spans="1:36" ht="37.5" customHeight="1" x14ac:dyDescent="0.25">
      <c r="A9" s="6" t="s">
        <v>11</v>
      </c>
      <c r="B9" s="453" t="s">
        <v>406</v>
      </c>
      <c r="C9" s="451"/>
      <c r="D9" s="451"/>
      <c r="E9" s="451"/>
      <c r="F9" s="451"/>
      <c r="G9" s="451"/>
      <c r="H9" s="451"/>
      <c r="I9" s="451"/>
      <c r="J9" s="451"/>
      <c r="K9" s="451"/>
      <c r="L9" s="451"/>
      <c r="M9" s="451"/>
      <c r="N9" s="451"/>
      <c r="O9" s="451"/>
      <c r="P9" s="451"/>
      <c r="Q9" s="451"/>
      <c r="R9" s="451"/>
      <c r="S9" s="451"/>
      <c r="T9" s="451"/>
      <c r="U9" s="451"/>
      <c r="V9" s="451"/>
      <c r="W9" s="451"/>
      <c r="X9" s="451"/>
      <c r="Y9" s="451"/>
      <c r="Z9" s="451"/>
      <c r="AA9" s="451"/>
      <c r="AB9" s="451"/>
      <c r="AC9" s="451"/>
      <c r="AD9" s="451"/>
      <c r="AE9" s="451"/>
      <c r="AF9" s="451"/>
      <c r="AG9" s="451"/>
      <c r="AH9" s="451"/>
      <c r="AI9" s="452"/>
    </row>
    <row r="10" spans="1:36" ht="18" customHeight="1" x14ac:dyDescent="0.25">
      <c r="A10" s="477" t="s">
        <v>12</v>
      </c>
      <c r="B10" s="477"/>
      <c r="C10" s="477"/>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8"/>
      <c r="AC10" s="478"/>
      <c r="AD10" s="478"/>
      <c r="AE10" s="478"/>
      <c r="AF10" s="478"/>
      <c r="AG10" s="478"/>
      <c r="AH10" s="478"/>
      <c r="AI10" s="479"/>
    </row>
    <row r="11" spans="1:36" ht="15.95" customHeight="1" x14ac:dyDescent="0.25">
      <c r="A11" s="449" t="s">
        <v>13</v>
      </c>
      <c r="B11" s="8" t="s">
        <v>14</v>
      </c>
      <c r="C11" s="10" t="s">
        <v>192</v>
      </c>
      <c r="D11" s="450">
        <v>43850</v>
      </c>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451"/>
      <c r="AH11" s="451"/>
      <c r="AI11" s="452"/>
    </row>
    <row r="12" spans="1:36" ht="15.95" customHeight="1" x14ac:dyDescent="0.25">
      <c r="A12" s="449"/>
      <c r="B12" s="8" t="s">
        <v>15</v>
      </c>
      <c r="C12" s="10"/>
      <c r="D12" s="453"/>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1"/>
      <c r="AC12" s="451"/>
      <c r="AD12" s="451"/>
      <c r="AE12" s="451"/>
      <c r="AF12" s="451"/>
      <c r="AG12" s="451"/>
      <c r="AH12" s="451"/>
      <c r="AI12" s="452"/>
    </row>
    <row r="13" spans="1:36" ht="15.95" customHeight="1" x14ac:dyDescent="0.25">
      <c r="A13" s="449"/>
      <c r="B13" s="8" t="s">
        <v>16</v>
      </c>
      <c r="C13" s="10" t="s">
        <v>17</v>
      </c>
      <c r="D13" s="450" t="s">
        <v>407</v>
      </c>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1"/>
      <c r="AC13" s="451"/>
      <c r="AD13" s="451"/>
      <c r="AE13" s="451"/>
      <c r="AF13" s="451"/>
      <c r="AG13" s="451"/>
      <c r="AH13" s="451"/>
      <c r="AI13" s="452"/>
    </row>
    <row r="14" spans="1:36" ht="39" customHeight="1" thickBot="1" x14ac:dyDescent="0.3">
      <c r="A14" s="11" t="s">
        <v>18</v>
      </c>
      <c r="B14" s="619" t="s">
        <v>408</v>
      </c>
      <c r="C14" s="620"/>
      <c r="D14" s="620"/>
      <c r="E14" s="620"/>
      <c r="F14" s="620"/>
      <c r="G14" s="620"/>
      <c r="H14" s="620"/>
      <c r="I14" s="620"/>
      <c r="J14" s="620"/>
      <c r="K14" s="620"/>
      <c r="L14" s="620"/>
      <c r="M14" s="620"/>
      <c r="N14" s="620"/>
      <c r="O14" s="620"/>
      <c r="P14" s="620"/>
      <c r="Q14" s="620"/>
      <c r="R14" s="620"/>
      <c r="S14" s="620"/>
      <c r="T14" s="620"/>
      <c r="U14" s="620"/>
      <c r="V14" s="620"/>
      <c r="W14" s="620"/>
      <c r="X14" s="620"/>
      <c r="Y14" s="620"/>
      <c r="Z14" s="620"/>
      <c r="AA14" s="620"/>
      <c r="AB14" s="620"/>
      <c r="AC14" s="620"/>
      <c r="AD14" s="620"/>
      <c r="AE14" s="620"/>
      <c r="AF14" s="620"/>
      <c r="AG14" s="620"/>
      <c r="AH14" s="620"/>
      <c r="AI14" s="621"/>
    </row>
    <row r="15" spans="1:36" ht="5.25" customHeight="1" thickBot="1" x14ac:dyDescent="0.3">
      <c r="A15" s="12"/>
      <c r="B15" s="12"/>
      <c r="C15" s="12"/>
      <c r="D15" s="195"/>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3"/>
      <c r="AI15" s="13"/>
    </row>
    <row r="16" spans="1:36" ht="36" customHeight="1" x14ac:dyDescent="0.25">
      <c r="A16" s="485" t="s">
        <v>19</v>
      </c>
      <c r="B16" s="485" t="s">
        <v>20</v>
      </c>
      <c r="C16" s="485" t="s">
        <v>21</v>
      </c>
      <c r="D16" s="485" t="s">
        <v>22</v>
      </c>
      <c r="E16" s="485" t="s">
        <v>23</v>
      </c>
      <c r="F16" s="485" t="s">
        <v>24</v>
      </c>
      <c r="G16" s="483" t="s">
        <v>25</v>
      </c>
      <c r="H16" s="485" t="s">
        <v>26</v>
      </c>
      <c r="I16" s="485" t="s">
        <v>27</v>
      </c>
      <c r="J16" s="483" t="s">
        <v>28</v>
      </c>
      <c r="K16" s="483" t="s">
        <v>29</v>
      </c>
      <c r="L16" s="483" t="s">
        <v>30</v>
      </c>
      <c r="M16" s="483" t="s">
        <v>31</v>
      </c>
      <c r="N16" s="483" t="s">
        <v>32</v>
      </c>
      <c r="O16" s="485" t="s">
        <v>24</v>
      </c>
      <c r="P16" s="485" t="s">
        <v>25</v>
      </c>
      <c r="Q16" s="485" t="s">
        <v>26</v>
      </c>
      <c r="R16" s="485" t="s">
        <v>27</v>
      </c>
      <c r="S16" s="485" t="s">
        <v>28</v>
      </c>
      <c r="T16" s="485" t="s">
        <v>29</v>
      </c>
      <c r="U16" s="485" t="s">
        <v>30</v>
      </c>
      <c r="V16" s="485" t="s">
        <v>31</v>
      </c>
      <c r="W16" s="485" t="s">
        <v>32</v>
      </c>
      <c r="X16" s="488" t="s">
        <v>33</v>
      </c>
      <c r="Y16" s="791"/>
      <c r="Z16" s="791"/>
      <c r="AA16" s="791"/>
      <c r="AB16" s="792"/>
      <c r="AC16" s="793" t="s">
        <v>34</v>
      </c>
      <c r="AD16" s="794"/>
      <c r="AE16" s="794"/>
      <c r="AF16" s="794"/>
      <c r="AG16" s="511"/>
      <c r="AH16" s="485" t="s">
        <v>35</v>
      </c>
      <c r="AI16" s="485" t="s">
        <v>36</v>
      </c>
      <c r="AJ16" s="787" t="s">
        <v>37</v>
      </c>
    </row>
    <row r="17" spans="1:45" ht="47.25" customHeight="1" thickBot="1" x14ac:dyDescent="0.3">
      <c r="A17" s="486"/>
      <c r="B17" s="790"/>
      <c r="C17" s="790"/>
      <c r="D17" s="790"/>
      <c r="E17" s="790"/>
      <c r="F17" s="790"/>
      <c r="G17" s="484"/>
      <c r="H17" s="486"/>
      <c r="I17" s="486"/>
      <c r="J17" s="484"/>
      <c r="K17" s="484"/>
      <c r="L17" s="484"/>
      <c r="M17" s="484"/>
      <c r="N17" s="484"/>
      <c r="O17" s="790"/>
      <c r="P17" s="790"/>
      <c r="Q17" s="790"/>
      <c r="R17" s="790"/>
      <c r="S17" s="790"/>
      <c r="T17" s="790"/>
      <c r="U17" s="790"/>
      <c r="V17" s="790"/>
      <c r="W17" s="790"/>
      <c r="X17" s="196" t="s">
        <v>38</v>
      </c>
      <c r="Y17" s="196" t="s">
        <v>39</v>
      </c>
      <c r="Z17" s="196" t="s">
        <v>40</v>
      </c>
      <c r="AA17" s="196" t="s">
        <v>41</v>
      </c>
      <c r="AB17" s="197" t="s">
        <v>42</v>
      </c>
      <c r="AC17" s="198" t="s">
        <v>38</v>
      </c>
      <c r="AD17" s="196" t="s">
        <v>39</v>
      </c>
      <c r="AE17" s="196" t="s">
        <v>40</v>
      </c>
      <c r="AF17" s="196" t="s">
        <v>41</v>
      </c>
      <c r="AG17" s="197" t="s">
        <v>43</v>
      </c>
      <c r="AH17" s="790"/>
      <c r="AI17" s="790"/>
      <c r="AJ17" s="788"/>
    </row>
    <row r="18" spans="1:45" s="200" customFormat="1" ht="77.25" customHeight="1" x14ac:dyDescent="0.25">
      <c r="A18" s="515" t="s">
        <v>92</v>
      </c>
      <c r="B18" s="497" t="s">
        <v>409</v>
      </c>
      <c r="C18" s="497" t="s">
        <v>410</v>
      </c>
      <c r="D18" s="497" t="s">
        <v>411</v>
      </c>
      <c r="E18" s="26">
        <v>1</v>
      </c>
      <c r="F18" s="26" t="s">
        <v>412</v>
      </c>
      <c r="G18" s="518" t="s">
        <v>413</v>
      </c>
      <c r="H18" s="518" t="s">
        <v>414</v>
      </c>
      <c r="I18" s="518" t="s">
        <v>415</v>
      </c>
      <c r="J18" s="518" t="s">
        <v>416</v>
      </c>
      <c r="K18" s="518" t="s">
        <v>53</v>
      </c>
      <c r="L18" s="784">
        <v>1</v>
      </c>
      <c r="M18" s="518" t="s">
        <v>417</v>
      </c>
      <c r="N18" s="518" t="s">
        <v>418</v>
      </c>
      <c r="O18" s="497" t="s">
        <v>419</v>
      </c>
      <c r="P18" s="497" t="s">
        <v>420</v>
      </c>
      <c r="Q18" s="497" t="s">
        <v>421</v>
      </c>
      <c r="R18" s="497" t="s">
        <v>422</v>
      </c>
      <c r="S18" s="497" t="s">
        <v>423</v>
      </c>
      <c r="T18" s="497" t="s">
        <v>53</v>
      </c>
      <c r="U18" s="674">
        <v>1</v>
      </c>
      <c r="V18" s="497" t="s">
        <v>424</v>
      </c>
      <c r="W18" s="497" t="s">
        <v>425</v>
      </c>
      <c r="X18" s="674">
        <v>0.05</v>
      </c>
      <c r="Y18" s="674">
        <v>0.25</v>
      </c>
      <c r="Z18" s="674">
        <v>0.45</v>
      </c>
      <c r="AA18" s="674">
        <v>0.25</v>
      </c>
      <c r="AB18" s="674">
        <f>SUM(X18:AA18)</f>
        <v>1</v>
      </c>
      <c r="AC18" s="674">
        <v>0.05</v>
      </c>
      <c r="AD18" s="674">
        <v>0.25</v>
      </c>
      <c r="AE18" s="674">
        <v>0.45</v>
      </c>
      <c r="AF18" s="674"/>
      <c r="AG18" s="674">
        <f>AC18+AD18+AE18+AF18</f>
        <v>0.75</v>
      </c>
      <c r="AH18" s="786" t="s">
        <v>426</v>
      </c>
      <c r="AI18" s="776"/>
      <c r="AJ18" s="776"/>
    </row>
    <row r="19" spans="1:45" s="200" customFormat="1" ht="35.25" customHeight="1" thickBot="1" x14ac:dyDescent="0.3">
      <c r="A19" s="516"/>
      <c r="B19" s="497"/>
      <c r="C19" s="497"/>
      <c r="D19" s="497"/>
      <c r="E19" s="26">
        <v>2</v>
      </c>
      <c r="F19" s="26" t="s">
        <v>427</v>
      </c>
      <c r="G19" s="499"/>
      <c r="H19" s="499"/>
      <c r="I19" s="499"/>
      <c r="J19" s="499"/>
      <c r="K19" s="499"/>
      <c r="L19" s="499"/>
      <c r="M19" s="499"/>
      <c r="N19" s="499"/>
      <c r="O19" s="497"/>
      <c r="P19" s="497"/>
      <c r="Q19" s="497"/>
      <c r="R19" s="497"/>
      <c r="S19" s="497"/>
      <c r="T19" s="497"/>
      <c r="U19" s="674"/>
      <c r="V19" s="497"/>
      <c r="W19" s="497"/>
      <c r="X19" s="497"/>
      <c r="Y19" s="674"/>
      <c r="Z19" s="674"/>
      <c r="AA19" s="674"/>
      <c r="AB19" s="674"/>
      <c r="AC19" s="674"/>
      <c r="AD19" s="497"/>
      <c r="AE19" s="497"/>
      <c r="AF19" s="497"/>
      <c r="AG19" s="674"/>
      <c r="AH19" s="786"/>
      <c r="AI19" s="777"/>
      <c r="AJ19" s="777"/>
    </row>
    <row r="20" spans="1:45" s="200" customFormat="1" ht="77.25" hidden="1" customHeight="1" x14ac:dyDescent="0.25">
      <c r="A20" s="516"/>
      <c r="B20" s="497"/>
      <c r="C20" s="497"/>
      <c r="D20" s="497"/>
      <c r="E20" s="26">
        <v>3</v>
      </c>
      <c r="F20" s="26" t="s">
        <v>428</v>
      </c>
      <c r="G20" s="500"/>
      <c r="H20" s="500"/>
      <c r="I20" s="500"/>
      <c r="J20" s="500"/>
      <c r="K20" s="500"/>
      <c r="L20" s="500"/>
      <c r="M20" s="500"/>
      <c r="N20" s="500"/>
      <c r="O20" s="497"/>
      <c r="P20" s="497"/>
      <c r="Q20" s="497"/>
      <c r="R20" s="497"/>
      <c r="S20" s="497"/>
      <c r="T20" s="497"/>
      <c r="U20" s="674"/>
      <c r="V20" s="497"/>
      <c r="W20" s="497"/>
      <c r="X20" s="497"/>
      <c r="Y20" s="674"/>
      <c r="Z20" s="674"/>
      <c r="AA20" s="674"/>
      <c r="AB20" s="674"/>
      <c r="AC20" s="674"/>
      <c r="AD20" s="497"/>
      <c r="AE20" s="497"/>
      <c r="AF20" s="497"/>
      <c r="AG20" s="674"/>
      <c r="AH20" s="786"/>
      <c r="AI20" s="202"/>
      <c r="AJ20" s="202"/>
    </row>
    <row r="21" spans="1:45" s="200" customFormat="1" ht="38.25" x14ac:dyDescent="0.25">
      <c r="A21" s="516"/>
      <c r="B21" s="497"/>
      <c r="C21" s="497"/>
      <c r="D21" s="497" t="s">
        <v>429</v>
      </c>
      <c r="E21" s="26">
        <v>1</v>
      </c>
      <c r="F21" s="26" t="s">
        <v>430</v>
      </c>
      <c r="G21" s="518" t="s">
        <v>413</v>
      </c>
      <c r="H21" s="518" t="s">
        <v>414</v>
      </c>
      <c r="I21" s="518" t="s">
        <v>431</v>
      </c>
      <c r="J21" s="518" t="s">
        <v>432</v>
      </c>
      <c r="K21" s="518" t="s">
        <v>53</v>
      </c>
      <c r="L21" s="784">
        <v>1</v>
      </c>
      <c r="M21" s="498" t="s">
        <v>433</v>
      </c>
      <c r="N21" s="498" t="s">
        <v>434</v>
      </c>
      <c r="O21" s="497" t="s">
        <v>435</v>
      </c>
      <c r="P21" s="497" t="s">
        <v>420</v>
      </c>
      <c r="Q21" s="497" t="s">
        <v>421</v>
      </c>
      <c r="R21" s="497" t="s">
        <v>436</v>
      </c>
      <c r="S21" s="497" t="s">
        <v>437</v>
      </c>
      <c r="T21" s="497" t="s">
        <v>53</v>
      </c>
      <c r="U21" s="674">
        <v>1</v>
      </c>
      <c r="V21" s="497" t="s">
        <v>438</v>
      </c>
      <c r="W21" s="497" t="s">
        <v>439</v>
      </c>
      <c r="X21" s="674">
        <v>0.15</v>
      </c>
      <c r="Y21" s="674">
        <v>0.35</v>
      </c>
      <c r="Z21" s="674">
        <v>0.25</v>
      </c>
      <c r="AA21" s="674">
        <v>0.25</v>
      </c>
      <c r="AB21" s="674">
        <f>SUM(X21:AA21)</f>
        <v>1</v>
      </c>
      <c r="AC21" s="679">
        <v>0.15</v>
      </c>
      <c r="AD21" s="674">
        <v>0.35</v>
      </c>
      <c r="AE21" s="674">
        <v>0.25</v>
      </c>
      <c r="AF21" s="674"/>
      <c r="AG21" s="674">
        <f>SUM(AC21:AF23)</f>
        <v>0.75</v>
      </c>
      <c r="AH21" s="786" t="s">
        <v>440</v>
      </c>
      <c r="AI21" s="776"/>
      <c r="AJ21" s="498"/>
    </row>
    <row r="22" spans="1:45" s="200" customFormat="1" ht="95.25" customHeight="1" thickBot="1" x14ac:dyDescent="0.3">
      <c r="A22" s="516"/>
      <c r="B22" s="497"/>
      <c r="C22" s="497"/>
      <c r="D22" s="497"/>
      <c r="E22" s="26">
        <v>2</v>
      </c>
      <c r="F22" s="26" t="s">
        <v>441</v>
      </c>
      <c r="G22" s="499"/>
      <c r="H22" s="499"/>
      <c r="I22" s="499"/>
      <c r="J22" s="499"/>
      <c r="K22" s="499"/>
      <c r="L22" s="499"/>
      <c r="M22" s="499"/>
      <c r="N22" s="499"/>
      <c r="O22" s="497"/>
      <c r="P22" s="497"/>
      <c r="Q22" s="497"/>
      <c r="R22" s="497"/>
      <c r="S22" s="497"/>
      <c r="T22" s="497"/>
      <c r="U22" s="674"/>
      <c r="V22" s="497"/>
      <c r="W22" s="497"/>
      <c r="X22" s="674"/>
      <c r="Y22" s="674"/>
      <c r="Z22" s="674"/>
      <c r="AA22" s="674"/>
      <c r="AB22" s="674"/>
      <c r="AC22" s="680"/>
      <c r="AD22" s="674"/>
      <c r="AE22" s="674"/>
      <c r="AF22" s="674"/>
      <c r="AG22" s="674"/>
      <c r="AH22" s="786"/>
      <c r="AI22" s="777"/>
      <c r="AJ22" s="500"/>
    </row>
    <row r="23" spans="1:45" s="200" customFormat="1" ht="141" hidden="1" thickBot="1" x14ac:dyDescent="0.3">
      <c r="A23" s="516"/>
      <c r="B23" s="497"/>
      <c r="C23" s="497"/>
      <c r="D23" s="497"/>
      <c r="E23" s="26">
        <v>3</v>
      </c>
      <c r="F23" s="26" t="s">
        <v>442</v>
      </c>
      <c r="G23" s="500"/>
      <c r="H23" s="500"/>
      <c r="I23" s="500"/>
      <c r="J23" s="500"/>
      <c r="K23" s="500"/>
      <c r="L23" s="500"/>
      <c r="M23" s="500"/>
      <c r="N23" s="500"/>
      <c r="O23" s="497"/>
      <c r="P23" s="497"/>
      <c r="Q23" s="497"/>
      <c r="R23" s="497"/>
      <c r="S23" s="497"/>
      <c r="T23" s="497"/>
      <c r="U23" s="674"/>
      <c r="V23" s="497"/>
      <c r="W23" s="497"/>
      <c r="X23" s="674"/>
      <c r="Y23" s="674"/>
      <c r="Z23" s="674"/>
      <c r="AA23" s="674"/>
      <c r="AB23" s="674"/>
      <c r="AC23" s="681"/>
      <c r="AD23" s="497"/>
      <c r="AE23" s="497"/>
      <c r="AF23" s="497"/>
      <c r="AG23" s="674"/>
      <c r="AH23" s="786"/>
      <c r="AI23" s="202"/>
      <c r="AJ23" s="202"/>
    </row>
    <row r="24" spans="1:45" s="200" customFormat="1" ht="84" customHeight="1" x14ac:dyDescent="0.25">
      <c r="A24" s="516"/>
      <c r="B24" s="497"/>
      <c r="C24" s="497"/>
      <c r="D24" s="497" t="s">
        <v>443</v>
      </c>
      <c r="E24" s="26">
        <v>1</v>
      </c>
      <c r="F24" s="26" t="s">
        <v>444</v>
      </c>
      <c r="G24" s="518" t="s">
        <v>413</v>
      </c>
      <c r="H24" s="498" t="s">
        <v>132</v>
      </c>
      <c r="I24" s="518" t="s">
        <v>445</v>
      </c>
      <c r="J24" s="518" t="s">
        <v>446</v>
      </c>
      <c r="K24" s="518" t="s">
        <v>53</v>
      </c>
      <c r="L24" s="784">
        <v>1</v>
      </c>
      <c r="M24" s="498" t="s">
        <v>433</v>
      </c>
      <c r="N24" s="498" t="s">
        <v>447</v>
      </c>
      <c r="O24" s="497" t="s">
        <v>448</v>
      </c>
      <c r="P24" s="497" t="s">
        <v>420</v>
      </c>
      <c r="Q24" s="497" t="s">
        <v>421</v>
      </c>
      <c r="R24" s="497" t="s">
        <v>449</v>
      </c>
      <c r="S24" s="497" t="s">
        <v>450</v>
      </c>
      <c r="T24" s="497" t="s">
        <v>53</v>
      </c>
      <c r="U24" s="674">
        <v>1</v>
      </c>
      <c r="V24" s="497" t="s">
        <v>451</v>
      </c>
      <c r="W24" s="497" t="s">
        <v>452</v>
      </c>
      <c r="X24" s="674">
        <v>0.1</v>
      </c>
      <c r="Y24" s="674">
        <v>0.35</v>
      </c>
      <c r="Z24" s="674">
        <v>0.25</v>
      </c>
      <c r="AA24" s="674">
        <v>0.3</v>
      </c>
      <c r="AB24" s="674">
        <f>SUM(X24:AA24)</f>
        <v>1</v>
      </c>
      <c r="AC24" s="674">
        <v>0.1</v>
      </c>
      <c r="AD24" s="674">
        <v>0.35</v>
      </c>
      <c r="AE24" s="674">
        <v>0.25</v>
      </c>
      <c r="AF24" s="674"/>
      <c r="AG24" s="674">
        <f>SUM(AC24:AF26)</f>
        <v>0.7</v>
      </c>
      <c r="AH24" s="774" t="s">
        <v>453</v>
      </c>
      <c r="AI24" s="776"/>
      <c r="AJ24" s="776"/>
      <c r="AS24" s="200" t="s">
        <v>454</v>
      </c>
    </row>
    <row r="25" spans="1:45" s="200" customFormat="1" ht="28.5" customHeight="1" x14ac:dyDescent="0.25">
      <c r="A25" s="516"/>
      <c r="B25" s="497"/>
      <c r="C25" s="497"/>
      <c r="D25" s="497"/>
      <c r="E25" s="26">
        <v>2</v>
      </c>
      <c r="F25" s="26" t="s">
        <v>455</v>
      </c>
      <c r="G25" s="499"/>
      <c r="H25" s="499"/>
      <c r="I25" s="499"/>
      <c r="J25" s="499"/>
      <c r="K25" s="499"/>
      <c r="L25" s="499"/>
      <c r="M25" s="499"/>
      <c r="N25" s="499"/>
      <c r="O25" s="497"/>
      <c r="P25" s="497"/>
      <c r="Q25" s="497"/>
      <c r="R25" s="497"/>
      <c r="S25" s="497"/>
      <c r="T25" s="497"/>
      <c r="U25" s="497"/>
      <c r="V25" s="497"/>
      <c r="W25" s="497"/>
      <c r="X25" s="674"/>
      <c r="Y25" s="674"/>
      <c r="Z25" s="674"/>
      <c r="AA25" s="674"/>
      <c r="AB25" s="674"/>
      <c r="AC25" s="674"/>
      <c r="AD25" s="674"/>
      <c r="AE25" s="497"/>
      <c r="AF25" s="497"/>
      <c r="AG25" s="674"/>
      <c r="AH25" s="712"/>
      <c r="AI25" s="777"/>
      <c r="AJ25" s="777"/>
    </row>
    <row r="26" spans="1:45" s="200" customFormat="1" ht="13.5" hidden="1" customHeight="1" x14ac:dyDescent="0.25">
      <c r="A26" s="516"/>
      <c r="B26" s="497"/>
      <c r="C26" s="497"/>
      <c r="D26" s="497"/>
      <c r="E26" s="26">
        <v>3</v>
      </c>
      <c r="F26" s="26" t="s">
        <v>456</v>
      </c>
      <c r="G26" s="500"/>
      <c r="H26" s="500"/>
      <c r="I26" s="500"/>
      <c r="J26" s="500"/>
      <c r="K26" s="500"/>
      <c r="L26" s="500"/>
      <c r="M26" s="500"/>
      <c r="N26" s="500"/>
      <c r="O26" s="497"/>
      <c r="P26" s="497"/>
      <c r="Q26" s="497"/>
      <c r="R26" s="497"/>
      <c r="S26" s="497"/>
      <c r="T26" s="497"/>
      <c r="U26" s="497"/>
      <c r="V26" s="497"/>
      <c r="W26" s="497"/>
      <c r="X26" s="674"/>
      <c r="Y26" s="674"/>
      <c r="Z26" s="674"/>
      <c r="AA26" s="674"/>
      <c r="AB26" s="674"/>
      <c r="AC26" s="674"/>
      <c r="AD26" s="674"/>
      <c r="AE26" s="497"/>
      <c r="AF26" s="497"/>
      <c r="AG26" s="674"/>
      <c r="AH26" s="785"/>
      <c r="AI26" s="202"/>
      <c r="AJ26" s="202"/>
    </row>
    <row r="27" spans="1:45" s="200" customFormat="1" ht="60.75" customHeight="1" thickBot="1" x14ac:dyDescent="0.3">
      <c r="A27" s="516"/>
      <c r="B27" s="497"/>
      <c r="C27" s="497"/>
      <c r="D27" s="497" t="s">
        <v>457</v>
      </c>
      <c r="E27" s="26">
        <v>1</v>
      </c>
      <c r="F27" s="26" t="s">
        <v>458</v>
      </c>
      <c r="G27" s="498" t="s">
        <v>413</v>
      </c>
      <c r="H27" s="498" t="s">
        <v>132</v>
      </c>
      <c r="I27" s="498" t="s">
        <v>459</v>
      </c>
      <c r="J27" s="498" t="s">
        <v>460</v>
      </c>
      <c r="K27" s="498" t="s">
        <v>53</v>
      </c>
      <c r="L27" s="679">
        <v>1</v>
      </c>
      <c r="M27" s="498" t="s">
        <v>461</v>
      </c>
      <c r="N27" s="498" t="s">
        <v>462</v>
      </c>
      <c r="O27" s="497" t="s">
        <v>463</v>
      </c>
      <c r="P27" s="497" t="s">
        <v>420</v>
      </c>
      <c r="Q27" s="497" t="s">
        <v>421</v>
      </c>
      <c r="R27" s="497" t="s">
        <v>464</v>
      </c>
      <c r="S27" s="497" t="s">
        <v>465</v>
      </c>
      <c r="T27" s="497" t="s">
        <v>53</v>
      </c>
      <c r="U27" s="674">
        <v>1</v>
      </c>
      <c r="V27" s="497" t="s">
        <v>466</v>
      </c>
      <c r="W27" s="497" t="s">
        <v>467</v>
      </c>
      <c r="X27" s="674">
        <v>0.05</v>
      </c>
      <c r="Y27" s="674">
        <v>0.35</v>
      </c>
      <c r="Z27" s="674">
        <v>0.35</v>
      </c>
      <c r="AA27" s="674">
        <v>0.25</v>
      </c>
      <c r="AB27" s="674">
        <f>SUM(X27:AA28)</f>
        <v>1</v>
      </c>
      <c r="AC27" s="674">
        <v>0.05</v>
      </c>
      <c r="AD27" s="674">
        <v>0.35</v>
      </c>
      <c r="AE27" s="674">
        <v>0.35</v>
      </c>
      <c r="AF27" s="674"/>
      <c r="AG27" s="674">
        <f>SUM(AC27:AF28)</f>
        <v>0.75</v>
      </c>
      <c r="AH27" s="774" t="s">
        <v>468</v>
      </c>
      <c r="AI27" s="202"/>
      <c r="AJ27" s="202"/>
    </row>
    <row r="28" spans="1:45" s="200" customFormat="1" ht="26.25" hidden="1" customHeight="1" x14ac:dyDescent="0.25">
      <c r="A28" s="516"/>
      <c r="B28" s="497"/>
      <c r="C28" s="497"/>
      <c r="D28" s="497"/>
      <c r="E28" s="26">
        <v>2</v>
      </c>
      <c r="F28" s="26" t="s">
        <v>469</v>
      </c>
      <c r="G28" s="500"/>
      <c r="H28" s="500"/>
      <c r="I28" s="500"/>
      <c r="J28" s="500"/>
      <c r="K28" s="580"/>
      <c r="L28" s="580"/>
      <c r="M28" s="500"/>
      <c r="N28" s="500"/>
      <c r="O28" s="497"/>
      <c r="P28" s="497"/>
      <c r="Q28" s="497"/>
      <c r="R28" s="497"/>
      <c r="S28" s="497"/>
      <c r="T28" s="497"/>
      <c r="U28" s="674"/>
      <c r="V28" s="497"/>
      <c r="W28" s="497"/>
      <c r="X28" s="674"/>
      <c r="Y28" s="674"/>
      <c r="Z28" s="674"/>
      <c r="AA28" s="674"/>
      <c r="AB28" s="674"/>
      <c r="AC28" s="674"/>
      <c r="AD28" s="674"/>
      <c r="AE28" s="674"/>
      <c r="AF28" s="674"/>
      <c r="AG28" s="674"/>
      <c r="AH28" s="712"/>
      <c r="AI28" s="202"/>
      <c r="AJ28" s="202"/>
    </row>
    <row r="29" spans="1:45" s="200" customFormat="1" ht="58.5" customHeight="1" x14ac:dyDescent="0.25">
      <c r="A29" s="516"/>
      <c r="B29" s="498" t="s">
        <v>470</v>
      </c>
      <c r="C29" s="498" t="s">
        <v>471</v>
      </c>
      <c r="D29" s="499" t="s">
        <v>472</v>
      </c>
      <c r="E29" s="43">
        <v>1</v>
      </c>
      <c r="F29" s="43" t="s">
        <v>473</v>
      </c>
      <c r="G29" s="498" t="s">
        <v>474</v>
      </c>
      <c r="H29" s="498" t="s">
        <v>132</v>
      </c>
      <c r="I29" s="498" t="s">
        <v>475</v>
      </c>
      <c r="J29" s="498" t="s">
        <v>476</v>
      </c>
      <c r="K29" s="518" t="s">
        <v>53</v>
      </c>
      <c r="L29" s="784">
        <v>1</v>
      </c>
      <c r="M29" s="498" t="s">
        <v>433</v>
      </c>
      <c r="N29" s="498" t="s">
        <v>477</v>
      </c>
      <c r="O29" s="497" t="s">
        <v>478</v>
      </c>
      <c r="P29" s="498" t="s">
        <v>420</v>
      </c>
      <c r="Q29" s="498" t="s">
        <v>140</v>
      </c>
      <c r="R29" s="498" t="s">
        <v>479</v>
      </c>
      <c r="S29" s="498" t="s">
        <v>480</v>
      </c>
      <c r="T29" s="498" t="s">
        <v>53</v>
      </c>
      <c r="U29" s="679">
        <v>1</v>
      </c>
      <c r="V29" s="498" t="s">
        <v>481</v>
      </c>
      <c r="W29" s="498" t="s">
        <v>482</v>
      </c>
      <c r="X29" s="679">
        <v>0.05</v>
      </c>
      <c r="Y29" s="679">
        <v>0.35</v>
      </c>
      <c r="Z29" s="679">
        <v>0.35</v>
      </c>
      <c r="AA29" s="679">
        <v>0.25</v>
      </c>
      <c r="AB29" s="778">
        <f>SUM(X29:AA29)</f>
        <v>1</v>
      </c>
      <c r="AC29" s="781">
        <v>0.05</v>
      </c>
      <c r="AD29" s="679">
        <v>0.35</v>
      </c>
      <c r="AE29" s="679">
        <v>0.35</v>
      </c>
      <c r="AF29" s="679"/>
      <c r="AG29" s="679">
        <f>SUM(AC29:AF29)</f>
        <v>0.75</v>
      </c>
      <c r="AH29" s="774" t="s">
        <v>483</v>
      </c>
      <c r="AI29" s="776"/>
      <c r="AJ29" s="498"/>
    </row>
    <row r="30" spans="1:45" s="200" customFormat="1" ht="35.25" customHeight="1" thickBot="1" x14ac:dyDescent="0.3">
      <c r="A30" s="516"/>
      <c r="B30" s="499"/>
      <c r="C30" s="499"/>
      <c r="D30" s="499"/>
      <c r="E30" s="80">
        <v>2</v>
      </c>
      <c r="F30" s="80" t="s">
        <v>484</v>
      </c>
      <c r="G30" s="499"/>
      <c r="H30" s="499"/>
      <c r="I30" s="499"/>
      <c r="J30" s="499"/>
      <c r="K30" s="499"/>
      <c r="L30" s="499"/>
      <c r="M30" s="499"/>
      <c r="N30" s="499"/>
      <c r="O30" s="497"/>
      <c r="P30" s="499"/>
      <c r="Q30" s="499"/>
      <c r="R30" s="499"/>
      <c r="S30" s="499"/>
      <c r="T30" s="499"/>
      <c r="U30" s="680"/>
      <c r="V30" s="499"/>
      <c r="W30" s="499"/>
      <c r="X30" s="680"/>
      <c r="Y30" s="680"/>
      <c r="Z30" s="680"/>
      <c r="AA30" s="680"/>
      <c r="AB30" s="779"/>
      <c r="AC30" s="782"/>
      <c r="AD30" s="680"/>
      <c r="AE30" s="680"/>
      <c r="AF30" s="680"/>
      <c r="AG30" s="680"/>
      <c r="AH30" s="712"/>
      <c r="AI30" s="777"/>
      <c r="AJ30" s="500"/>
    </row>
    <row r="31" spans="1:45" s="200" customFormat="1" ht="3.75" hidden="1" customHeight="1" x14ac:dyDescent="0.25">
      <c r="A31" s="789"/>
      <c r="B31" s="580"/>
      <c r="C31" s="580"/>
      <c r="D31" s="499"/>
      <c r="E31" s="80">
        <v>3</v>
      </c>
      <c r="F31" s="80" t="s">
        <v>485</v>
      </c>
      <c r="G31" s="499"/>
      <c r="H31" s="499"/>
      <c r="I31" s="499"/>
      <c r="J31" s="499"/>
      <c r="K31" s="500"/>
      <c r="L31" s="500"/>
      <c r="M31" s="500"/>
      <c r="N31" s="499"/>
      <c r="O31" s="497"/>
      <c r="P31" s="499"/>
      <c r="Q31" s="499"/>
      <c r="R31" s="499"/>
      <c r="S31" s="499"/>
      <c r="T31" s="499"/>
      <c r="U31" s="680"/>
      <c r="V31" s="499"/>
      <c r="W31" s="499"/>
      <c r="X31" s="680"/>
      <c r="Y31" s="680"/>
      <c r="Z31" s="680"/>
      <c r="AA31" s="680"/>
      <c r="AB31" s="780"/>
      <c r="AC31" s="783"/>
      <c r="AD31" s="773"/>
      <c r="AE31" s="773"/>
      <c r="AF31" s="773"/>
      <c r="AG31" s="773"/>
      <c r="AH31" s="775"/>
      <c r="AI31" s="206"/>
      <c r="AJ31" s="206"/>
    </row>
    <row r="32" spans="1:45" s="28" customFormat="1" ht="25.5" customHeight="1" thickBot="1" x14ac:dyDescent="0.3">
      <c r="A32" s="501" t="s">
        <v>185</v>
      </c>
      <c r="B32" s="502"/>
      <c r="C32" s="502"/>
      <c r="D32" s="502"/>
      <c r="E32" s="502"/>
      <c r="F32" s="502"/>
      <c r="G32" s="503"/>
      <c r="H32" s="503"/>
      <c r="I32" s="503"/>
      <c r="J32" s="503"/>
      <c r="K32" s="503"/>
      <c r="L32" s="503"/>
      <c r="M32" s="503"/>
      <c r="N32" s="503"/>
      <c r="O32" s="503"/>
      <c r="P32" s="502"/>
      <c r="Q32" s="502"/>
      <c r="R32" s="502"/>
      <c r="S32" s="502"/>
      <c r="T32" s="502"/>
      <c r="U32" s="502"/>
      <c r="V32" s="502"/>
      <c r="W32" s="502"/>
      <c r="X32" s="502"/>
      <c r="Y32" s="502"/>
      <c r="Z32" s="504"/>
      <c r="AA32" s="505" t="s">
        <v>111</v>
      </c>
      <c r="AB32" s="507"/>
      <c r="AC32" s="507"/>
      <c r="AD32" s="507"/>
      <c r="AE32" s="507"/>
      <c r="AF32" s="507"/>
      <c r="AG32" s="507"/>
      <c r="AH32" s="507"/>
      <c r="AI32" s="508"/>
    </row>
    <row r="33" spans="1:35" ht="27.75" customHeight="1" x14ac:dyDescent="0.25">
      <c r="A33" s="29" t="s">
        <v>112</v>
      </c>
      <c r="B33" s="489" t="s">
        <v>486</v>
      </c>
      <c r="C33" s="489"/>
      <c r="D33" s="489"/>
      <c r="E33" s="490"/>
      <c r="F33" s="30" t="s">
        <v>113</v>
      </c>
      <c r="G33" s="207" t="s">
        <v>487</v>
      </c>
      <c r="H33" s="208"/>
      <c r="I33" s="208"/>
      <c r="J33" s="208"/>
      <c r="K33" s="208"/>
      <c r="L33" s="208"/>
      <c r="M33" s="208"/>
      <c r="N33" s="208"/>
      <c r="O33" s="491"/>
      <c r="P33" s="491"/>
      <c r="Q33" s="491"/>
      <c r="R33" s="491"/>
      <c r="S33" s="491"/>
      <c r="T33" s="30" t="s">
        <v>113</v>
      </c>
      <c r="U33" s="491"/>
      <c r="V33" s="491"/>
      <c r="W33" s="491"/>
      <c r="X33" s="491"/>
      <c r="Y33" s="491"/>
      <c r="Z33" s="492"/>
      <c r="AA33" s="31"/>
      <c r="AB33" s="492"/>
      <c r="AC33" s="493"/>
      <c r="AD33" s="493"/>
      <c r="AE33" s="493"/>
      <c r="AF33" s="494"/>
      <c r="AG33" s="30" t="s">
        <v>113</v>
      </c>
      <c r="AH33" s="495"/>
      <c r="AI33" s="496"/>
    </row>
    <row r="34" spans="1:35" ht="26.25" customHeight="1" x14ac:dyDescent="0.25">
      <c r="A34" s="32" t="s">
        <v>114</v>
      </c>
      <c r="B34" s="477" t="s">
        <v>488</v>
      </c>
      <c r="C34" s="477"/>
      <c r="D34" s="477"/>
      <c r="E34" s="769"/>
      <c r="F34" s="30" t="s">
        <v>116</v>
      </c>
      <c r="G34" s="209" t="s">
        <v>489</v>
      </c>
      <c r="H34" s="210"/>
      <c r="I34" s="210"/>
      <c r="J34" s="210"/>
      <c r="K34" s="210"/>
      <c r="L34" s="210"/>
      <c r="M34" s="210"/>
      <c r="N34" s="210"/>
      <c r="O34" s="568"/>
      <c r="P34" s="569"/>
      <c r="Q34" s="569"/>
      <c r="R34" s="569"/>
      <c r="S34" s="569"/>
      <c r="T34" s="569"/>
      <c r="U34" s="569"/>
      <c r="V34" s="569"/>
      <c r="W34" s="569"/>
      <c r="X34" s="569"/>
      <c r="Y34" s="569"/>
      <c r="Z34" s="570"/>
      <c r="AA34" s="31"/>
      <c r="AB34" s="492"/>
      <c r="AC34" s="493"/>
      <c r="AD34" s="493"/>
      <c r="AE34" s="493"/>
      <c r="AF34" s="494"/>
      <c r="AG34" s="30" t="s">
        <v>116</v>
      </c>
      <c r="AH34" s="495" t="s">
        <v>490</v>
      </c>
      <c r="AI34" s="496"/>
    </row>
    <row r="35" spans="1:35" ht="29.25" customHeight="1" thickBot="1" x14ac:dyDescent="0.3">
      <c r="A35" s="34" t="s">
        <v>119</v>
      </c>
      <c r="B35" s="770">
        <v>44109</v>
      </c>
      <c r="C35" s="586"/>
      <c r="D35" s="586"/>
      <c r="E35" s="480"/>
      <c r="F35" s="35" t="s">
        <v>119</v>
      </c>
      <c r="G35" s="211">
        <v>44109</v>
      </c>
      <c r="H35" s="212"/>
      <c r="I35" s="212"/>
      <c r="J35" s="212"/>
      <c r="K35" s="212"/>
      <c r="L35" s="212"/>
      <c r="M35" s="212"/>
      <c r="N35" s="212"/>
      <c r="O35" s="575"/>
      <c r="P35" s="771"/>
      <c r="Q35" s="771"/>
      <c r="R35" s="771"/>
      <c r="S35" s="771"/>
      <c r="T35" s="771"/>
      <c r="U35" s="771"/>
      <c r="V35" s="771"/>
      <c r="W35" s="771"/>
      <c r="X35" s="771"/>
      <c r="Y35" s="771"/>
      <c r="Z35" s="772"/>
      <c r="AA35" s="36"/>
      <c r="AB35" s="523"/>
      <c r="AC35" s="524"/>
      <c r="AD35" s="524"/>
      <c r="AE35" s="524"/>
      <c r="AF35" s="525"/>
      <c r="AG35" s="35" t="s">
        <v>119</v>
      </c>
      <c r="AH35" s="531"/>
      <c r="AI35" s="532"/>
    </row>
    <row r="36" spans="1:35" x14ac:dyDescent="0.25">
      <c r="X36" s="190"/>
      <c r="Y36" s="190"/>
      <c r="Z36" s="190"/>
      <c r="AA36" s="190"/>
    </row>
    <row r="37" spans="1:35" x14ac:dyDescent="0.25">
      <c r="X37" s="190"/>
      <c r="Y37" s="190"/>
      <c r="Z37" s="190"/>
      <c r="AA37" s="190"/>
      <c r="AC37" s="190"/>
      <c r="AD37" s="190"/>
      <c r="AE37" s="190"/>
      <c r="AF37" s="190"/>
      <c r="AG37" s="190"/>
    </row>
    <row r="38" spans="1:35" x14ac:dyDescent="0.25">
      <c r="X38" s="213"/>
      <c r="Y38" s="213"/>
      <c r="Z38" s="213"/>
      <c r="AA38" s="213"/>
      <c r="AC38" s="213"/>
      <c r="AD38" s="213"/>
      <c r="AE38" s="213"/>
      <c r="AF38" s="213"/>
    </row>
  </sheetData>
  <mergeCells count="217">
    <mergeCell ref="A1:AG1"/>
    <mergeCell ref="A2:A5"/>
    <mergeCell ref="B2:AH2"/>
    <mergeCell ref="B3:AH3"/>
    <mergeCell ref="B4:AH5"/>
    <mergeCell ref="A6:AI6"/>
    <mergeCell ref="B7:AI7"/>
    <mergeCell ref="B8:AI8"/>
    <mergeCell ref="B9:AI9"/>
    <mergeCell ref="A10:C10"/>
    <mergeCell ref="D10:AI10"/>
    <mergeCell ref="A11:A13"/>
    <mergeCell ref="D11:AI11"/>
    <mergeCell ref="D12:AI12"/>
    <mergeCell ref="D13:AI13"/>
    <mergeCell ref="L16:L17"/>
    <mergeCell ref="M16:M17"/>
    <mergeCell ref="N16:N17"/>
    <mergeCell ref="O16:O17"/>
    <mergeCell ref="B14:AI14"/>
    <mergeCell ref="A16:A17"/>
    <mergeCell ref="B16:B17"/>
    <mergeCell ref="C16:C17"/>
    <mergeCell ref="D16:D17"/>
    <mergeCell ref="E16:E17"/>
    <mergeCell ref="F16:F17"/>
    <mergeCell ref="G16:G17"/>
    <mergeCell ref="H16:H17"/>
    <mergeCell ref="I16:I17"/>
    <mergeCell ref="AJ16:AJ17"/>
    <mergeCell ref="A18:A31"/>
    <mergeCell ref="B18:B28"/>
    <mergeCell ref="C18:C28"/>
    <mergeCell ref="D18:D20"/>
    <mergeCell ref="G18:G20"/>
    <mergeCell ref="H18:H20"/>
    <mergeCell ref="I18:I20"/>
    <mergeCell ref="J18:J20"/>
    <mergeCell ref="K18:K20"/>
    <mergeCell ref="V16:V17"/>
    <mergeCell ref="W16:W17"/>
    <mergeCell ref="X16:AB16"/>
    <mergeCell ref="AC16:AG16"/>
    <mergeCell ref="AH16:AH17"/>
    <mergeCell ref="AI16:AI17"/>
    <mergeCell ref="P16:P17"/>
    <mergeCell ref="Q16:Q17"/>
    <mergeCell ref="R16:R17"/>
    <mergeCell ref="S16:S17"/>
    <mergeCell ref="T16:T17"/>
    <mergeCell ref="U16:U17"/>
    <mergeCell ref="J16:J17"/>
    <mergeCell ref="K16:K17"/>
    <mergeCell ref="AB18:AB20"/>
    <mergeCell ref="AC18:AC20"/>
    <mergeCell ref="R18:R20"/>
    <mergeCell ref="S18:S20"/>
    <mergeCell ref="T18:T20"/>
    <mergeCell ref="U18:U20"/>
    <mergeCell ref="V18:V20"/>
    <mergeCell ref="W18:W20"/>
    <mergeCell ref="L18:L20"/>
    <mergeCell ref="M18:M20"/>
    <mergeCell ref="N18:N20"/>
    <mergeCell ref="O18:O20"/>
    <mergeCell ref="P18:P20"/>
    <mergeCell ref="Q18:Q20"/>
    <mergeCell ref="Q21:Q23"/>
    <mergeCell ref="R21:R23"/>
    <mergeCell ref="S21:S23"/>
    <mergeCell ref="T21:T23"/>
    <mergeCell ref="AJ18:AJ19"/>
    <mergeCell ref="D21:D23"/>
    <mergeCell ref="G21:G23"/>
    <mergeCell ref="H21:H23"/>
    <mergeCell ref="I21:I23"/>
    <mergeCell ref="J21:J23"/>
    <mergeCell ref="K21:K23"/>
    <mergeCell ref="L21:L23"/>
    <mergeCell ref="M21:M23"/>
    <mergeCell ref="N21:N23"/>
    <mergeCell ref="AD18:AD20"/>
    <mergeCell ref="AE18:AE20"/>
    <mergeCell ref="AF18:AF20"/>
    <mergeCell ref="AG18:AG20"/>
    <mergeCell ref="AH18:AH20"/>
    <mergeCell ref="AI18:AI19"/>
    <mergeCell ref="X18:X20"/>
    <mergeCell ref="Y18:Y20"/>
    <mergeCell ref="Z18:Z20"/>
    <mergeCell ref="AA18:AA20"/>
    <mergeCell ref="AG21:AG23"/>
    <mergeCell ref="AH21:AH23"/>
    <mergeCell ref="AI21:AI22"/>
    <mergeCell ref="AJ21:AJ22"/>
    <mergeCell ref="D24:D26"/>
    <mergeCell ref="G24:G26"/>
    <mergeCell ref="H24:H26"/>
    <mergeCell ref="I24:I26"/>
    <mergeCell ref="J24:J26"/>
    <mergeCell ref="K24:K26"/>
    <mergeCell ref="AA21:AA23"/>
    <mergeCell ref="AB21:AB23"/>
    <mergeCell ref="AC21:AC23"/>
    <mergeCell ref="AD21:AD23"/>
    <mergeCell ref="AE21:AE23"/>
    <mergeCell ref="AF21:AF23"/>
    <mergeCell ref="U21:U23"/>
    <mergeCell ref="V21:V23"/>
    <mergeCell ref="W21:W23"/>
    <mergeCell ref="X21:X23"/>
    <mergeCell ref="Y21:Y23"/>
    <mergeCell ref="Z21:Z23"/>
    <mergeCell ref="O21:O23"/>
    <mergeCell ref="P21:P23"/>
    <mergeCell ref="T24:T26"/>
    <mergeCell ref="U24:U26"/>
    <mergeCell ref="V24:V26"/>
    <mergeCell ref="W24:W26"/>
    <mergeCell ref="L24:L26"/>
    <mergeCell ref="M24:M26"/>
    <mergeCell ref="N24:N26"/>
    <mergeCell ref="O24:O26"/>
    <mergeCell ref="P24:P26"/>
    <mergeCell ref="Q24:Q26"/>
    <mergeCell ref="AJ24:AJ25"/>
    <mergeCell ref="D27:D28"/>
    <mergeCell ref="G27:G28"/>
    <mergeCell ref="H27:H28"/>
    <mergeCell ref="I27:I28"/>
    <mergeCell ref="J27:J28"/>
    <mergeCell ref="K27:K28"/>
    <mergeCell ref="L27:L28"/>
    <mergeCell ref="M27:M28"/>
    <mergeCell ref="N27:N28"/>
    <mergeCell ref="AD24:AD26"/>
    <mergeCell ref="AE24:AE26"/>
    <mergeCell ref="AF24:AF26"/>
    <mergeCell ref="AG24:AG26"/>
    <mergeCell ref="AH24:AH26"/>
    <mergeCell ref="AI24:AI25"/>
    <mergeCell ref="X24:X26"/>
    <mergeCell ref="Y24:Y26"/>
    <mergeCell ref="Z24:Z26"/>
    <mergeCell ref="AA24:AA26"/>
    <mergeCell ref="AB24:AB26"/>
    <mergeCell ref="AC24:AC26"/>
    <mergeCell ref="R24:R26"/>
    <mergeCell ref="S24:S26"/>
    <mergeCell ref="W27:W28"/>
    <mergeCell ref="X27:X28"/>
    <mergeCell ref="Y27:Y28"/>
    <mergeCell ref="Z27:Z28"/>
    <mergeCell ref="O27:O28"/>
    <mergeCell ref="P27:P28"/>
    <mergeCell ref="Q27:Q28"/>
    <mergeCell ref="R27:R28"/>
    <mergeCell ref="S27:S28"/>
    <mergeCell ref="T27:T28"/>
    <mergeCell ref="L29:L31"/>
    <mergeCell ref="M29:M31"/>
    <mergeCell ref="N29:N31"/>
    <mergeCell ref="O29:O31"/>
    <mergeCell ref="P29:P31"/>
    <mergeCell ref="Q29:Q31"/>
    <mergeCell ref="AG27:AG28"/>
    <mergeCell ref="AH27:AH28"/>
    <mergeCell ref="B29:B31"/>
    <mergeCell ref="C29:C31"/>
    <mergeCell ref="D29:D31"/>
    <mergeCell ref="G29:G31"/>
    <mergeCell ref="H29:H31"/>
    <mergeCell ref="I29:I31"/>
    <mergeCell ref="J29:J31"/>
    <mergeCell ref="K29:K31"/>
    <mergeCell ref="AA27:AA28"/>
    <mergeCell ref="AB27:AB28"/>
    <mergeCell ref="AC27:AC28"/>
    <mergeCell ref="AD27:AD28"/>
    <mergeCell ref="AE27:AE28"/>
    <mergeCell ref="AF27:AF28"/>
    <mergeCell ref="U27:U28"/>
    <mergeCell ref="V27:V28"/>
    <mergeCell ref="Z29:Z31"/>
    <mergeCell ref="AA29:AA31"/>
    <mergeCell ref="AB29:AB31"/>
    <mergeCell ref="AC29:AC31"/>
    <mergeCell ref="R29:R31"/>
    <mergeCell ref="S29:S31"/>
    <mergeCell ref="T29:T31"/>
    <mergeCell ref="U29:U31"/>
    <mergeCell ref="V29:V31"/>
    <mergeCell ref="W29:W31"/>
    <mergeCell ref="B34:E34"/>
    <mergeCell ref="O34:Z34"/>
    <mergeCell ref="AB34:AF34"/>
    <mergeCell ref="AH34:AI34"/>
    <mergeCell ref="B35:E35"/>
    <mergeCell ref="O35:Z35"/>
    <mergeCell ref="AB35:AF35"/>
    <mergeCell ref="AH35:AI35"/>
    <mergeCell ref="AJ29:AJ30"/>
    <mergeCell ref="A32:Z32"/>
    <mergeCell ref="AA32:AI32"/>
    <mergeCell ref="B33:E33"/>
    <mergeCell ref="O33:S33"/>
    <mergeCell ref="U33:Z33"/>
    <mergeCell ref="AB33:AF33"/>
    <mergeCell ref="AH33:AI33"/>
    <mergeCell ref="AD29:AD31"/>
    <mergeCell ref="AE29:AE31"/>
    <mergeCell ref="AF29:AF31"/>
    <mergeCell ref="AG29:AG31"/>
    <mergeCell ref="AH29:AH31"/>
    <mergeCell ref="AI29:AI30"/>
    <mergeCell ref="X29:X31"/>
    <mergeCell ref="Y29:Y31"/>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35B15-AC04-4DC4-85E3-DC94F5CA6EDA}">
  <dimension ref="A1:AI30"/>
  <sheetViews>
    <sheetView workbookViewId="0">
      <selection activeCell="B7" sqref="B7:AB9"/>
    </sheetView>
  </sheetViews>
  <sheetFormatPr baseColWidth="10" defaultColWidth="10.28515625" defaultRowHeight="15" x14ac:dyDescent="0.25"/>
  <cols>
    <col min="1" max="1" width="26.42578125" style="1" customWidth="1"/>
    <col min="2" max="2" width="21.7109375" style="1" customWidth="1"/>
    <col min="3" max="3" width="19.140625" style="1" bestFit="1" customWidth="1"/>
    <col min="4" max="4" width="19.7109375" style="1" customWidth="1"/>
    <col min="5" max="5" width="5.42578125" style="1" customWidth="1"/>
    <col min="6" max="6" width="38.7109375" style="1" bestFit="1" customWidth="1"/>
    <col min="7" max="7" width="16.5703125" style="1" customWidth="1"/>
    <col min="8" max="8" width="30.28515625" style="1" customWidth="1"/>
    <col min="9" max="9" width="17.28515625" style="1" customWidth="1"/>
    <col min="10" max="10" width="32.85546875" style="1" customWidth="1"/>
    <col min="11" max="11" width="17.28515625" style="1" customWidth="1"/>
    <col min="12" max="12" width="16.28515625" style="1" customWidth="1"/>
    <col min="13" max="13" width="15.42578125" style="1" customWidth="1"/>
    <col min="14" max="14" width="35.85546875" style="1" customWidth="1"/>
    <col min="15" max="15" width="8.28515625" style="1" customWidth="1"/>
    <col min="16" max="16" width="8.5703125" style="1" customWidth="1"/>
    <col min="17" max="17" width="8" style="1" customWidth="1"/>
    <col min="18" max="18" width="8.42578125" style="1" customWidth="1"/>
    <col min="19" max="19" width="20" style="1" customWidth="1"/>
    <col min="20" max="20" width="4.28515625" style="28" customWidth="1"/>
    <col min="21" max="21" width="11" style="1" customWidth="1"/>
    <col min="22" max="22" width="9.140625" style="1" customWidth="1"/>
    <col min="23" max="23" width="8.85546875" style="1" customWidth="1"/>
    <col min="24" max="24" width="8.7109375" style="1" customWidth="1"/>
    <col min="25" max="25" width="14.85546875" style="1" customWidth="1"/>
    <col min="26" max="26" width="34.140625" style="1" customWidth="1"/>
    <col min="27" max="27" width="25" style="1" customWidth="1"/>
    <col min="28" max="28" width="41.28515625" style="1" customWidth="1"/>
    <col min="29" max="16384" width="10.28515625" style="1"/>
  </cols>
  <sheetData>
    <row r="1" spans="1:35" ht="15.75" thickBot="1" x14ac:dyDescent="0.3">
      <c r="A1" s="454"/>
      <c r="B1" s="454"/>
      <c r="C1" s="454"/>
      <c r="D1" s="454"/>
      <c r="E1" s="454"/>
      <c r="F1" s="454"/>
      <c r="G1" s="454"/>
      <c r="H1" s="454"/>
      <c r="I1" s="454"/>
      <c r="J1" s="454"/>
      <c r="K1" s="454"/>
      <c r="L1" s="454"/>
      <c r="M1" s="454"/>
      <c r="N1" s="454"/>
      <c r="O1" s="454"/>
      <c r="P1" s="454"/>
      <c r="Q1" s="454"/>
      <c r="R1" s="454"/>
      <c r="S1" s="454"/>
      <c r="T1" s="454"/>
      <c r="U1" s="454"/>
      <c r="V1" s="454"/>
      <c r="W1" s="454"/>
      <c r="X1" s="454"/>
      <c r="Y1" s="454"/>
      <c r="Z1" s="454"/>
    </row>
    <row r="2" spans="1:35" ht="15.75" x14ac:dyDescent="0.25">
      <c r="A2" s="455"/>
      <c r="B2" s="458" t="s">
        <v>0</v>
      </c>
      <c r="C2" s="459"/>
      <c r="D2" s="459"/>
      <c r="E2" s="459"/>
      <c r="F2" s="459"/>
      <c r="G2" s="459"/>
      <c r="H2" s="459"/>
      <c r="I2" s="459"/>
      <c r="J2" s="459"/>
      <c r="K2" s="459"/>
      <c r="L2" s="459"/>
      <c r="M2" s="459"/>
      <c r="N2" s="459"/>
      <c r="O2" s="459"/>
      <c r="P2" s="459"/>
      <c r="Q2" s="459"/>
      <c r="R2" s="459"/>
      <c r="S2" s="459"/>
      <c r="T2" s="459"/>
      <c r="U2" s="459"/>
      <c r="V2" s="459"/>
      <c r="W2" s="459"/>
      <c r="X2" s="459"/>
      <c r="Y2" s="459"/>
      <c r="Z2" s="459"/>
      <c r="AA2" s="460"/>
      <c r="AB2" s="2" t="s">
        <v>1</v>
      </c>
    </row>
    <row r="3" spans="1:35" x14ac:dyDescent="0.25">
      <c r="A3" s="456"/>
      <c r="B3" s="461" t="s">
        <v>2</v>
      </c>
      <c r="C3" s="462"/>
      <c r="D3" s="462"/>
      <c r="E3" s="462"/>
      <c r="F3" s="462"/>
      <c r="G3" s="462"/>
      <c r="H3" s="462"/>
      <c r="I3" s="462"/>
      <c r="J3" s="462"/>
      <c r="K3" s="462"/>
      <c r="L3" s="462"/>
      <c r="M3" s="462"/>
      <c r="N3" s="462"/>
      <c r="O3" s="462"/>
      <c r="P3" s="462"/>
      <c r="Q3" s="462"/>
      <c r="R3" s="462"/>
      <c r="S3" s="462"/>
      <c r="T3" s="462"/>
      <c r="U3" s="462"/>
      <c r="V3" s="462"/>
      <c r="W3" s="462"/>
      <c r="X3" s="462"/>
      <c r="Y3" s="462"/>
      <c r="Z3" s="462"/>
      <c r="AA3" s="463"/>
      <c r="AB3" s="3" t="s">
        <v>3</v>
      </c>
    </row>
    <row r="4" spans="1:35" x14ac:dyDescent="0.25">
      <c r="A4" s="456"/>
      <c r="B4" s="464" t="s">
        <v>4</v>
      </c>
      <c r="C4" s="465"/>
      <c r="D4" s="465"/>
      <c r="E4" s="465"/>
      <c r="F4" s="465"/>
      <c r="G4" s="465"/>
      <c r="H4" s="465"/>
      <c r="I4" s="465"/>
      <c r="J4" s="465"/>
      <c r="K4" s="465"/>
      <c r="L4" s="465"/>
      <c r="M4" s="465"/>
      <c r="N4" s="465"/>
      <c r="O4" s="465"/>
      <c r="P4" s="465"/>
      <c r="Q4" s="465"/>
      <c r="R4" s="465"/>
      <c r="S4" s="465"/>
      <c r="T4" s="465"/>
      <c r="U4" s="465"/>
      <c r="V4" s="465"/>
      <c r="W4" s="465"/>
      <c r="X4" s="465"/>
      <c r="Y4" s="465"/>
      <c r="Z4" s="465"/>
      <c r="AA4" s="466"/>
      <c r="AB4" s="3" t="s">
        <v>5</v>
      </c>
    </row>
    <row r="5" spans="1:35" ht="15.75" thickBot="1" x14ac:dyDescent="0.3">
      <c r="A5" s="457"/>
      <c r="B5" s="467"/>
      <c r="C5" s="468"/>
      <c r="D5" s="468"/>
      <c r="E5" s="468"/>
      <c r="F5" s="468"/>
      <c r="G5" s="468"/>
      <c r="H5" s="468"/>
      <c r="I5" s="468"/>
      <c r="J5" s="468"/>
      <c r="K5" s="468"/>
      <c r="L5" s="468"/>
      <c r="M5" s="468"/>
      <c r="N5" s="468"/>
      <c r="O5" s="468"/>
      <c r="P5" s="468"/>
      <c r="Q5" s="468"/>
      <c r="R5" s="468"/>
      <c r="S5" s="468"/>
      <c r="T5" s="468"/>
      <c r="U5" s="468"/>
      <c r="V5" s="468"/>
      <c r="W5" s="468"/>
      <c r="X5" s="468"/>
      <c r="Y5" s="468"/>
      <c r="Z5" s="468"/>
      <c r="AA5" s="469"/>
      <c r="AB5" s="4" t="s">
        <v>6</v>
      </c>
    </row>
    <row r="6" spans="1:35" ht="15.75" thickBot="1" x14ac:dyDescent="0.3">
      <c r="A6" s="470"/>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2"/>
    </row>
    <row r="7" spans="1:35" x14ac:dyDescent="0.25">
      <c r="A7" s="5" t="s">
        <v>7</v>
      </c>
      <c r="B7" s="473" t="s">
        <v>897</v>
      </c>
      <c r="C7" s="473"/>
      <c r="D7" s="473"/>
      <c r="E7" s="473"/>
      <c r="F7" s="473"/>
      <c r="G7" s="473"/>
      <c r="H7" s="473"/>
      <c r="I7" s="473"/>
      <c r="J7" s="473"/>
      <c r="K7" s="473"/>
      <c r="L7" s="473"/>
      <c r="M7" s="473"/>
      <c r="N7" s="473"/>
      <c r="O7" s="473"/>
      <c r="P7" s="473"/>
      <c r="Q7" s="473"/>
      <c r="R7" s="473"/>
      <c r="S7" s="473"/>
      <c r="T7" s="473"/>
      <c r="U7" s="473"/>
      <c r="V7" s="473"/>
      <c r="W7" s="473"/>
      <c r="X7" s="473"/>
      <c r="Y7" s="473"/>
      <c r="Z7" s="473"/>
      <c r="AA7" s="473"/>
      <c r="AB7" s="474"/>
    </row>
    <row r="8" spans="1:35" x14ac:dyDescent="0.25">
      <c r="A8" s="7" t="s">
        <v>9</v>
      </c>
      <c r="B8" s="475" t="s">
        <v>721</v>
      </c>
      <c r="C8" s="475"/>
      <c r="D8" s="475"/>
      <c r="E8" s="475"/>
      <c r="F8" s="475"/>
      <c r="G8" s="475"/>
      <c r="H8" s="475"/>
      <c r="I8" s="475"/>
      <c r="J8" s="475"/>
      <c r="K8" s="475"/>
      <c r="L8" s="475"/>
      <c r="M8" s="475"/>
      <c r="N8" s="475"/>
      <c r="O8" s="475"/>
      <c r="P8" s="475"/>
      <c r="Q8" s="475"/>
      <c r="R8" s="475"/>
      <c r="S8" s="475"/>
      <c r="T8" s="475"/>
      <c r="U8" s="475"/>
      <c r="V8" s="475"/>
      <c r="W8" s="475"/>
      <c r="X8" s="475"/>
      <c r="Y8" s="475"/>
      <c r="Z8" s="475"/>
      <c r="AA8" s="475"/>
      <c r="AB8" s="476"/>
    </row>
    <row r="9" spans="1:35" x14ac:dyDescent="0.25">
      <c r="A9" s="7" t="s">
        <v>11</v>
      </c>
      <c r="B9" s="453" t="s">
        <v>898</v>
      </c>
      <c r="C9" s="451"/>
      <c r="D9" s="451"/>
      <c r="E9" s="451"/>
      <c r="F9" s="451"/>
      <c r="G9" s="451"/>
      <c r="H9" s="451"/>
      <c r="I9" s="451"/>
      <c r="J9" s="451"/>
      <c r="K9" s="451"/>
      <c r="L9" s="451"/>
      <c r="M9" s="451"/>
      <c r="N9" s="451"/>
      <c r="O9" s="451"/>
      <c r="P9" s="451"/>
      <c r="Q9" s="451"/>
      <c r="R9" s="451"/>
      <c r="S9" s="451"/>
      <c r="T9" s="451"/>
      <c r="U9" s="451"/>
      <c r="V9" s="451"/>
      <c r="W9" s="451"/>
      <c r="X9" s="451"/>
      <c r="Y9" s="451"/>
      <c r="Z9" s="451"/>
      <c r="AA9" s="451"/>
      <c r="AB9" s="452"/>
    </row>
    <row r="10" spans="1:35" x14ac:dyDescent="0.25">
      <c r="A10" s="477" t="s">
        <v>12</v>
      </c>
      <c r="B10" s="477"/>
      <c r="C10" s="477"/>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9"/>
    </row>
    <row r="11" spans="1:35" x14ac:dyDescent="0.25">
      <c r="A11" s="449" t="s">
        <v>13</v>
      </c>
      <c r="B11" s="217" t="s">
        <v>14</v>
      </c>
      <c r="C11" s="10"/>
      <c r="D11" s="450"/>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2"/>
    </row>
    <row r="12" spans="1:35" x14ac:dyDescent="0.25">
      <c r="A12" s="449"/>
      <c r="B12" s="217" t="s">
        <v>15</v>
      </c>
      <c r="C12" s="10"/>
      <c r="D12" s="450"/>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2"/>
    </row>
    <row r="13" spans="1:35" x14ac:dyDescent="0.25">
      <c r="A13" s="449"/>
      <c r="B13" s="217" t="s">
        <v>16</v>
      </c>
      <c r="C13" s="10" t="s">
        <v>17</v>
      </c>
      <c r="D13" s="450" t="s">
        <v>407</v>
      </c>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1"/>
      <c r="AC13" s="451"/>
      <c r="AD13" s="451"/>
      <c r="AE13" s="451"/>
      <c r="AF13" s="451"/>
      <c r="AG13" s="451"/>
      <c r="AH13" s="451"/>
      <c r="AI13" s="452"/>
    </row>
    <row r="14" spans="1:35" ht="15.75" thickBot="1" x14ac:dyDescent="0.3">
      <c r="A14" s="11" t="s">
        <v>18</v>
      </c>
      <c r="B14" s="798" t="s">
        <v>899</v>
      </c>
      <c r="C14" s="799"/>
      <c r="D14" s="799"/>
      <c r="E14" s="799"/>
      <c r="F14" s="799"/>
      <c r="G14" s="799"/>
      <c r="H14" s="799"/>
      <c r="I14" s="799"/>
      <c r="J14" s="799"/>
      <c r="K14" s="799"/>
      <c r="L14" s="799"/>
      <c r="M14" s="799"/>
      <c r="N14" s="799"/>
      <c r="O14" s="799"/>
      <c r="P14" s="799"/>
      <c r="Q14" s="799"/>
      <c r="R14" s="799"/>
      <c r="S14" s="799"/>
      <c r="T14" s="799"/>
      <c r="U14" s="799"/>
      <c r="V14" s="799"/>
      <c r="W14" s="799"/>
      <c r="X14" s="799"/>
      <c r="Y14" s="799"/>
      <c r="Z14" s="799"/>
      <c r="AA14" s="799"/>
      <c r="AB14" s="800"/>
    </row>
    <row r="15" spans="1:35" ht="15.75" thickBot="1" x14ac:dyDescent="0.3">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3"/>
      <c r="AB15" s="13"/>
    </row>
    <row r="16" spans="1:35" x14ac:dyDescent="0.25">
      <c r="A16" s="483" t="s">
        <v>19</v>
      </c>
      <c r="B16" s="483" t="s">
        <v>20</v>
      </c>
      <c r="C16" s="483" t="s">
        <v>21</v>
      </c>
      <c r="D16" s="483" t="s">
        <v>22</v>
      </c>
      <c r="E16" s="483" t="s">
        <v>23</v>
      </c>
      <c r="F16" s="483" t="s">
        <v>24</v>
      </c>
      <c r="G16" s="483" t="s">
        <v>25</v>
      </c>
      <c r="H16" s="485" t="s">
        <v>26</v>
      </c>
      <c r="I16" s="485" t="s">
        <v>27</v>
      </c>
      <c r="J16" s="483" t="s">
        <v>28</v>
      </c>
      <c r="K16" s="483" t="s">
        <v>29</v>
      </c>
      <c r="L16" s="483" t="s">
        <v>30</v>
      </c>
      <c r="M16" s="483" t="s">
        <v>31</v>
      </c>
      <c r="N16" s="483" t="s">
        <v>32</v>
      </c>
      <c r="O16" s="487" t="s">
        <v>33</v>
      </c>
      <c r="P16" s="487"/>
      <c r="Q16" s="487"/>
      <c r="R16" s="487"/>
      <c r="S16" s="488"/>
      <c r="T16" s="509"/>
      <c r="U16" s="511" t="s">
        <v>34</v>
      </c>
      <c r="V16" s="483"/>
      <c r="W16" s="483"/>
      <c r="X16" s="483"/>
      <c r="Y16" s="512"/>
      <c r="Z16" s="483" t="s">
        <v>35</v>
      </c>
      <c r="AA16" s="483" t="s">
        <v>36</v>
      </c>
      <c r="AB16" s="513" t="s">
        <v>37</v>
      </c>
    </row>
    <row r="17" spans="1:30" ht="26.25" thickBot="1" x14ac:dyDescent="0.3">
      <c r="A17" s="484"/>
      <c r="B17" s="484"/>
      <c r="C17" s="484"/>
      <c r="D17" s="484"/>
      <c r="E17" s="484"/>
      <c r="F17" s="484"/>
      <c r="G17" s="484"/>
      <c r="H17" s="486"/>
      <c r="I17" s="486"/>
      <c r="J17" s="484"/>
      <c r="K17" s="484"/>
      <c r="L17" s="484"/>
      <c r="M17" s="484"/>
      <c r="N17" s="484"/>
      <c r="O17" s="39" t="s">
        <v>38</v>
      </c>
      <c r="P17" s="39" t="s">
        <v>39</v>
      </c>
      <c r="Q17" s="39" t="s">
        <v>40</v>
      </c>
      <c r="R17" s="39" t="s">
        <v>41</v>
      </c>
      <c r="S17" s="40" t="s">
        <v>42</v>
      </c>
      <c r="T17" s="510"/>
      <c r="U17" s="41" t="s">
        <v>38</v>
      </c>
      <c r="V17" s="39" t="s">
        <v>39</v>
      </c>
      <c r="W17" s="39" t="s">
        <v>40</v>
      </c>
      <c r="X17" s="39" t="s">
        <v>41</v>
      </c>
      <c r="Y17" s="40" t="s">
        <v>43</v>
      </c>
      <c r="Z17" s="484"/>
      <c r="AA17" s="484"/>
      <c r="AB17" s="514"/>
    </row>
    <row r="18" spans="1:30" ht="409.5" x14ac:dyDescent="0.25">
      <c r="A18" s="498" t="s">
        <v>900</v>
      </c>
      <c r="B18" s="498" t="s">
        <v>901</v>
      </c>
      <c r="C18" s="801" t="s">
        <v>902</v>
      </c>
      <c r="D18" s="59" t="s">
        <v>903</v>
      </c>
      <c r="E18" s="43">
        <v>1</v>
      </c>
      <c r="F18" s="59" t="s">
        <v>904</v>
      </c>
      <c r="G18" s="59" t="s">
        <v>905</v>
      </c>
      <c r="H18" s="803" t="s">
        <v>906</v>
      </c>
      <c r="I18" s="307" t="s">
        <v>907</v>
      </c>
      <c r="J18" s="308" t="s">
        <v>908</v>
      </c>
      <c r="K18" s="38" t="s">
        <v>351</v>
      </c>
      <c r="L18" s="309">
        <v>1</v>
      </c>
      <c r="M18" s="38" t="s">
        <v>615</v>
      </c>
      <c r="N18" s="38" t="s">
        <v>909</v>
      </c>
      <c r="O18" s="310">
        <v>0.25</v>
      </c>
      <c r="P18" s="310">
        <v>0.25</v>
      </c>
      <c r="Q18" s="310">
        <v>0.25</v>
      </c>
      <c r="R18" s="310">
        <v>0.25</v>
      </c>
      <c r="S18" s="311">
        <f>SUM(O18:R18)</f>
        <v>1</v>
      </c>
      <c r="T18" s="510"/>
      <c r="U18" s="251">
        <v>0.25</v>
      </c>
      <c r="V18" s="250">
        <v>0.25</v>
      </c>
      <c r="W18" s="250">
        <v>0.25</v>
      </c>
      <c r="X18" s="43"/>
      <c r="Y18" s="48"/>
      <c r="Z18" s="221" t="s">
        <v>910</v>
      </c>
      <c r="AA18" s="50"/>
      <c r="AB18" s="50"/>
    </row>
    <row r="19" spans="1:30" ht="409.5" x14ac:dyDescent="0.25">
      <c r="A19" s="499"/>
      <c r="B19" s="499"/>
      <c r="C19" s="802"/>
      <c r="D19" s="312" t="s">
        <v>911</v>
      </c>
      <c r="E19" s="43">
        <v>2</v>
      </c>
      <c r="F19" s="59" t="s">
        <v>912</v>
      </c>
      <c r="G19" s="59" t="s">
        <v>905</v>
      </c>
      <c r="H19" s="804"/>
      <c r="I19" s="307" t="s">
        <v>913</v>
      </c>
      <c r="J19" s="38" t="s">
        <v>914</v>
      </c>
      <c r="K19" s="308" t="s">
        <v>53</v>
      </c>
      <c r="L19" s="309">
        <v>1</v>
      </c>
      <c r="M19" s="38" t="s">
        <v>915</v>
      </c>
      <c r="N19" s="38" t="s">
        <v>916</v>
      </c>
      <c r="O19" s="313">
        <v>0.25</v>
      </c>
      <c r="P19" s="313">
        <v>0.25</v>
      </c>
      <c r="Q19" s="313">
        <v>0.25</v>
      </c>
      <c r="R19" s="313">
        <v>0.25</v>
      </c>
      <c r="S19" s="311">
        <f t="shared" ref="S19:S26" si="0">SUM(O19:R19)</f>
        <v>1</v>
      </c>
      <c r="T19" s="510"/>
      <c r="U19" s="251">
        <v>0.25</v>
      </c>
      <c r="V19" s="250">
        <v>0.25</v>
      </c>
      <c r="W19" s="250">
        <v>0.25</v>
      </c>
      <c r="X19" s="43"/>
      <c r="Y19" s="48"/>
      <c r="Z19" s="221" t="s">
        <v>917</v>
      </c>
      <c r="AA19" s="50"/>
      <c r="AB19" s="50"/>
    </row>
    <row r="20" spans="1:30" ht="89.25" x14ac:dyDescent="0.25">
      <c r="A20" s="499"/>
      <c r="B20" s="499"/>
      <c r="C20" s="802"/>
      <c r="D20" s="312" t="s">
        <v>911</v>
      </c>
      <c r="E20" s="43">
        <v>2</v>
      </c>
      <c r="F20" s="314" t="s">
        <v>918</v>
      </c>
      <c r="G20" s="59" t="s">
        <v>905</v>
      </c>
      <c r="H20" s="804"/>
      <c r="I20" s="307" t="s">
        <v>919</v>
      </c>
      <c r="J20" s="38" t="s">
        <v>920</v>
      </c>
      <c r="K20" s="308" t="s">
        <v>53</v>
      </c>
      <c r="L20" s="309">
        <v>1</v>
      </c>
      <c r="M20" s="38" t="s">
        <v>921</v>
      </c>
      <c r="N20" s="315" t="s">
        <v>922</v>
      </c>
      <c r="O20" s="313">
        <v>0.25</v>
      </c>
      <c r="P20" s="313">
        <v>0.25</v>
      </c>
      <c r="Q20" s="313">
        <v>0.25</v>
      </c>
      <c r="R20" s="313">
        <v>0.25</v>
      </c>
      <c r="S20" s="311">
        <f t="shared" si="0"/>
        <v>1</v>
      </c>
      <c r="T20" s="510"/>
      <c r="U20" s="251">
        <v>0.25</v>
      </c>
      <c r="V20" s="250">
        <v>0.25</v>
      </c>
      <c r="W20" s="250">
        <v>0.25</v>
      </c>
      <c r="X20" s="43"/>
      <c r="Y20" s="48"/>
      <c r="Z20" s="219" t="s">
        <v>923</v>
      </c>
      <c r="AA20" s="56"/>
      <c r="AB20" s="56"/>
      <c r="AC20" s="104"/>
      <c r="AD20" s="104"/>
    </row>
    <row r="21" spans="1:30" ht="89.25" x14ac:dyDescent="0.2">
      <c r="A21" s="499"/>
      <c r="B21" s="499"/>
      <c r="C21" s="802"/>
      <c r="D21" s="312" t="s">
        <v>911</v>
      </c>
      <c r="E21" s="43">
        <v>2</v>
      </c>
      <c r="F21" s="314" t="s">
        <v>924</v>
      </c>
      <c r="G21" s="59" t="s">
        <v>905</v>
      </c>
      <c r="H21" s="804"/>
      <c r="I21" s="286" t="s">
        <v>925</v>
      </c>
      <c r="J21" s="232" t="s">
        <v>926</v>
      </c>
      <c r="K21" s="308" t="s">
        <v>53</v>
      </c>
      <c r="L21" s="309">
        <v>1</v>
      </c>
      <c r="M21" s="38" t="s">
        <v>927</v>
      </c>
      <c r="N21" s="315" t="s">
        <v>928</v>
      </c>
      <c r="O21" s="313">
        <v>0.25</v>
      </c>
      <c r="P21" s="313">
        <v>0.25</v>
      </c>
      <c r="Q21" s="313">
        <v>0.25</v>
      </c>
      <c r="R21" s="313">
        <v>0.25</v>
      </c>
      <c r="S21" s="311">
        <f t="shared" si="0"/>
        <v>1</v>
      </c>
      <c r="T21" s="510"/>
      <c r="U21" s="251">
        <v>0.25</v>
      </c>
      <c r="V21" s="250">
        <v>0.25</v>
      </c>
      <c r="W21" s="250">
        <v>0.25</v>
      </c>
      <c r="X21" s="43"/>
      <c r="Y21" s="48"/>
      <c r="Z21" s="316" t="s">
        <v>929</v>
      </c>
      <c r="AA21" s="38"/>
      <c r="AB21" s="38"/>
      <c r="AC21" s="317" t="s">
        <v>930</v>
      </c>
    </row>
    <row r="22" spans="1:30" ht="89.25" x14ac:dyDescent="0.25">
      <c r="A22" s="499"/>
      <c r="B22" s="499"/>
      <c r="C22" s="802"/>
      <c r="D22" s="312" t="s">
        <v>911</v>
      </c>
      <c r="E22" s="43">
        <v>2</v>
      </c>
      <c r="F22" s="314" t="s">
        <v>931</v>
      </c>
      <c r="G22" s="59" t="s">
        <v>905</v>
      </c>
      <c r="H22" s="804"/>
      <c r="I22" s="286" t="s">
        <v>932</v>
      </c>
      <c r="J22" s="232" t="s">
        <v>933</v>
      </c>
      <c r="K22" s="318" t="s">
        <v>53</v>
      </c>
      <c r="L22" s="309">
        <v>1</v>
      </c>
      <c r="M22" s="232" t="s">
        <v>921</v>
      </c>
      <c r="N22" s="315" t="s">
        <v>922</v>
      </c>
      <c r="O22" s="319">
        <v>0.25</v>
      </c>
      <c r="P22" s="319">
        <v>0.25</v>
      </c>
      <c r="Q22" s="319">
        <v>0.25</v>
      </c>
      <c r="R22" s="319">
        <v>0.25</v>
      </c>
      <c r="S22" s="311">
        <f>SUM(O22:R22)</f>
        <v>1</v>
      </c>
      <c r="T22" s="510"/>
      <c r="U22" s="251">
        <v>0.25</v>
      </c>
      <c r="V22" s="250">
        <v>0.25</v>
      </c>
      <c r="W22" s="250">
        <v>0.25</v>
      </c>
      <c r="X22" s="43"/>
      <c r="Y22" s="48"/>
      <c r="Z22" s="219" t="s">
        <v>934</v>
      </c>
      <c r="AA22" s="320"/>
      <c r="AB22" s="320"/>
      <c r="AC22" s="104"/>
      <c r="AD22" s="104"/>
    </row>
    <row r="23" spans="1:30" ht="89.25" x14ac:dyDescent="0.25">
      <c r="A23" s="499"/>
      <c r="B23" s="499"/>
      <c r="C23" s="802"/>
      <c r="D23" s="312" t="s">
        <v>911</v>
      </c>
      <c r="E23" s="43">
        <v>2</v>
      </c>
      <c r="F23" s="314" t="s">
        <v>935</v>
      </c>
      <c r="G23" s="59" t="s">
        <v>905</v>
      </c>
      <c r="H23" s="804"/>
      <c r="I23" s="286" t="s">
        <v>936</v>
      </c>
      <c r="J23" s="38" t="s">
        <v>937</v>
      </c>
      <c r="K23" s="38" t="s">
        <v>351</v>
      </c>
      <c r="L23" s="309">
        <v>1</v>
      </c>
      <c r="M23" s="38" t="s">
        <v>921</v>
      </c>
      <c r="N23" s="38" t="s">
        <v>938</v>
      </c>
      <c r="O23" s="313">
        <v>0.25</v>
      </c>
      <c r="P23" s="313">
        <v>0.25</v>
      </c>
      <c r="Q23" s="313">
        <v>0.25</v>
      </c>
      <c r="R23" s="313">
        <v>0.25</v>
      </c>
      <c r="S23" s="311">
        <f t="shared" si="0"/>
        <v>1</v>
      </c>
      <c r="T23" s="510"/>
      <c r="U23" s="251">
        <v>0.25</v>
      </c>
      <c r="V23" s="250">
        <v>0.25</v>
      </c>
      <c r="W23" s="250">
        <v>0.25</v>
      </c>
      <c r="X23" s="43"/>
      <c r="Y23" s="48"/>
      <c r="Z23" s="219" t="s">
        <v>939</v>
      </c>
      <c r="AA23" s="321"/>
      <c r="AB23" s="321"/>
      <c r="AC23" s="104"/>
    </row>
    <row r="24" spans="1:30" ht="165.75" x14ac:dyDescent="0.25">
      <c r="A24" s="499"/>
      <c r="B24" s="499"/>
      <c r="C24" s="802"/>
      <c r="D24" s="312" t="s">
        <v>911</v>
      </c>
      <c r="E24" s="43">
        <v>2</v>
      </c>
      <c r="F24" s="314" t="s">
        <v>940</v>
      </c>
      <c r="G24" s="59" t="s">
        <v>905</v>
      </c>
      <c r="H24" s="804"/>
      <c r="I24" s="59" t="s">
        <v>941</v>
      </c>
      <c r="J24" s="38" t="s">
        <v>942</v>
      </c>
      <c r="K24" s="308" t="s">
        <v>53</v>
      </c>
      <c r="L24" s="309">
        <v>1</v>
      </c>
      <c r="M24" s="38" t="s">
        <v>943</v>
      </c>
      <c r="N24" s="38" t="s">
        <v>944</v>
      </c>
      <c r="O24" s="313">
        <v>0.25</v>
      </c>
      <c r="P24" s="313">
        <v>0.25</v>
      </c>
      <c r="Q24" s="313">
        <v>0.25</v>
      </c>
      <c r="R24" s="313">
        <v>0.25</v>
      </c>
      <c r="S24" s="311">
        <f t="shared" si="0"/>
        <v>1</v>
      </c>
      <c r="T24" s="510"/>
      <c r="U24" s="251">
        <v>0.25</v>
      </c>
      <c r="V24" s="250">
        <v>0.25</v>
      </c>
      <c r="W24" s="250">
        <v>0.25</v>
      </c>
      <c r="X24" s="43"/>
      <c r="Y24" s="48"/>
      <c r="Z24" s="221" t="s">
        <v>945</v>
      </c>
      <c r="AA24" s="50"/>
      <c r="AB24" s="50"/>
    </row>
    <row r="25" spans="1:30" ht="318.75" x14ac:dyDescent="0.25">
      <c r="A25" s="499"/>
      <c r="B25" s="499"/>
      <c r="C25" s="802"/>
      <c r="D25" s="314" t="s">
        <v>946</v>
      </c>
      <c r="E25" s="43">
        <v>3</v>
      </c>
      <c r="F25" s="314" t="s">
        <v>946</v>
      </c>
      <c r="G25" s="59" t="s">
        <v>905</v>
      </c>
      <c r="H25" s="804"/>
      <c r="I25" s="59" t="s">
        <v>947</v>
      </c>
      <c r="J25" s="232" t="s">
        <v>948</v>
      </c>
      <c r="K25" s="308" t="s">
        <v>53</v>
      </c>
      <c r="L25" s="199">
        <v>1</v>
      </c>
      <c r="M25" s="38" t="s">
        <v>949</v>
      </c>
      <c r="N25" s="315" t="s">
        <v>928</v>
      </c>
      <c r="O25" s="313">
        <v>0.25</v>
      </c>
      <c r="P25" s="313">
        <v>0.25</v>
      </c>
      <c r="Q25" s="313">
        <v>0.25</v>
      </c>
      <c r="R25" s="313">
        <v>0.25</v>
      </c>
      <c r="S25" s="311">
        <f t="shared" si="0"/>
        <v>1</v>
      </c>
      <c r="T25" s="510"/>
      <c r="U25" s="251">
        <v>0.25</v>
      </c>
      <c r="V25" s="250">
        <v>0.25</v>
      </c>
      <c r="W25" s="250">
        <v>0.25</v>
      </c>
      <c r="X25" s="43"/>
      <c r="Y25" s="48"/>
      <c r="Z25" s="322" t="s">
        <v>950</v>
      </c>
      <c r="AA25" s="43"/>
      <c r="AB25" s="323"/>
      <c r="AC25" s="104"/>
      <c r="AD25" s="104"/>
    </row>
    <row r="26" spans="1:30" ht="281.25" thickBot="1" x14ac:dyDescent="0.3">
      <c r="A26" s="499"/>
      <c r="B26" s="499"/>
      <c r="C26" s="802"/>
      <c r="D26" s="324" t="s">
        <v>951</v>
      </c>
      <c r="E26" s="38">
        <v>4</v>
      </c>
      <c r="F26" s="324" t="s">
        <v>951</v>
      </c>
      <c r="G26" s="205" t="s">
        <v>905</v>
      </c>
      <c r="H26" s="805"/>
      <c r="I26" s="205" t="s">
        <v>952</v>
      </c>
      <c r="J26" s="80" t="s">
        <v>953</v>
      </c>
      <c r="K26" s="325" t="s">
        <v>53</v>
      </c>
      <c r="L26" s="203">
        <v>1</v>
      </c>
      <c r="M26" s="80" t="s">
        <v>954</v>
      </c>
      <c r="N26" s="326" t="s">
        <v>928</v>
      </c>
      <c r="O26" s="327">
        <v>0.25</v>
      </c>
      <c r="P26" s="327">
        <v>0.25</v>
      </c>
      <c r="Q26" s="327">
        <v>0.25</v>
      </c>
      <c r="R26" s="327">
        <v>0.25</v>
      </c>
      <c r="S26" s="311">
        <f t="shared" si="0"/>
        <v>1</v>
      </c>
      <c r="T26" s="510"/>
      <c r="U26" s="254">
        <v>0.25</v>
      </c>
      <c r="V26" s="75">
        <v>0.25</v>
      </c>
      <c r="W26" s="75">
        <v>0.25</v>
      </c>
      <c r="X26" s="38"/>
      <c r="Y26" s="54"/>
      <c r="Z26" s="322" t="s">
        <v>955</v>
      </c>
      <c r="AA26" s="320"/>
      <c r="AB26" s="273"/>
      <c r="AC26" s="104"/>
      <c r="AD26" s="104"/>
    </row>
    <row r="27" spans="1:30" s="28" customFormat="1" ht="15.75" thickBot="1" x14ac:dyDescent="0.3">
      <c r="A27" s="501" t="s">
        <v>185</v>
      </c>
      <c r="B27" s="502"/>
      <c r="C27" s="502"/>
      <c r="D27" s="502"/>
      <c r="E27" s="502"/>
      <c r="F27" s="502"/>
      <c r="G27" s="502"/>
      <c r="H27" s="502"/>
      <c r="I27" s="502"/>
      <c r="J27" s="502"/>
      <c r="K27" s="502"/>
      <c r="L27" s="502"/>
      <c r="M27" s="502"/>
      <c r="N27" s="502"/>
      <c r="O27" s="502"/>
      <c r="P27" s="502"/>
      <c r="Q27" s="502"/>
      <c r="R27" s="504"/>
      <c r="S27" s="505" t="s">
        <v>111</v>
      </c>
      <c r="T27" s="507"/>
      <c r="U27" s="507"/>
      <c r="V27" s="507"/>
      <c r="W27" s="507"/>
      <c r="X27" s="507"/>
      <c r="Y27" s="507"/>
      <c r="Z27" s="507"/>
      <c r="AA27" s="507"/>
      <c r="AB27" s="508"/>
    </row>
    <row r="28" spans="1:30" x14ac:dyDescent="0.25">
      <c r="A28" s="29" t="s">
        <v>112</v>
      </c>
      <c r="B28" s="667"/>
      <c r="C28" s="806"/>
      <c r="D28" s="806"/>
      <c r="E28" s="807"/>
      <c r="F28" s="30" t="s">
        <v>113</v>
      </c>
      <c r="G28" s="808"/>
      <c r="H28" s="808"/>
      <c r="I28" s="808"/>
      <c r="J28" s="808"/>
      <c r="K28" s="808"/>
      <c r="L28" s="30" t="s">
        <v>113</v>
      </c>
      <c r="M28" s="808"/>
      <c r="N28" s="808"/>
      <c r="O28" s="808"/>
      <c r="P28" s="808"/>
      <c r="Q28" s="808"/>
      <c r="R28" s="809"/>
      <c r="S28" s="31" t="s">
        <v>113</v>
      </c>
      <c r="T28" s="809"/>
      <c r="U28" s="810"/>
      <c r="V28" s="810"/>
      <c r="W28" s="810"/>
      <c r="X28" s="810"/>
      <c r="Y28" s="811"/>
      <c r="Z28" s="31" t="s">
        <v>113</v>
      </c>
      <c r="AA28" s="812"/>
      <c r="AB28" s="813"/>
    </row>
    <row r="29" spans="1:30" x14ac:dyDescent="0.25">
      <c r="A29" s="32" t="s">
        <v>114</v>
      </c>
      <c r="B29" s="675" t="s">
        <v>956</v>
      </c>
      <c r="C29" s="638"/>
      <c r="D29" s="638"/>
      <c r="E29" s="639"/>
      <c r="F29" s="30" t="s">
        <v>116</v>
      </c>
      <c r="G29" s="491" t="s">
        <v>957</v>
      </c>
      <c r="H29" s="491"/>
      <c r="I29" s="491"/>
      <c r="J29" s="491"/>
      <c r="K29" s="491"/>
      <c r="L29" s="30" t="s">
        <v>118</v>
      </c>
      <c r="M29" s="491" t="s">
        <v>958</v>
      </c>
      <c r="N29" s="491"/>
      <c r="O29" s="491"/>
      <c r="P29" s="491"/>
      <c r="Q29" s="491"/>
      <c r="R29" s="492"/>
      <c r="S29" s="31" t="s">
        <v>116</v>
      </c>
      <c r="T29" s="607" t="s">
        <v>957</v>
      </c>
      <c r="U29" s="818"/>
      <c r="V29" s="818"/>
      <c r="W29" s="818"/>
      <c r="X29" s="818"/>
      <c r="Y29" s="819"/>
      <c r="Z29" s="31" t="s">
        <v>118</v>
      </c>
      <c r="AA29" s="675" t="s">
        <v>957</v>
      </c>
      <c r="AB29" s="639"/>
    </row>
    <row r="30" spans="1:30" ht="15.75" thickBot="1" x14ac:dyDescent="0.3">
      <c r="A30" s="34" t="s">
        <v>119</v>
      </c>
      <c r="B30" s="814">
        <v>44104</v>
      </c>
      <c r="C30" s="815"/>
      <c r="D30" s="815"/>
      <c r="E30" s="816"/>
      <c r="F30" s="35" t="s">
        <v>119</v>
      </c>
      <c r="G30" s="814">
        <v>44104</v>
      </c>
      <c r="H30" s="815"/>
      <c r="I30" s="481"/>
      <c r="J30" s="481"/>
      <c r="K30" s="817"/>
      <c r="L30" s="35" t="s">
        <v>119</v>
      </c>
      <c r="M30" s="572">
        <v>44104</v>
      </c>
      <c r="N30" s="573"/>
      <c r="O30" s="573"/>
      <c r="P30" s="573"/>
      <c r="Q30" s="573"/>
      <c r="R30" s="574"/>
      <c r="S30" s="36" t="s">
        <v>119</v>
      </c>
      <c r="T30" s="575">
        <v>44104</v>
      </c>
      <c r="U30" s="576"/>
      <c r="V30" s="576"/>
      <c r="W30" s="576"/>
      <c r="X30" s="576"/>
      <c r="Y30" s="577"/>
      <c r="Z30" s="36" t="s">
        <v>119</v>
      </c>
      <c r="AA30" s="814">
        <v>44104</v>
      </c>
      <c r="AB30" s="482"/>
    </row>
  </sheetData>
  <mergeCells count="57">
    <mergeCell ref="B29:E29"/>
    <mergeCell ref="G29:K29"/>
    <mergeCell ref="M29:R29"/>
    <mergeCell ref="T29:Y29"/>
    <mergeCell ref="AA29:AB29"/>
    <mergeCell ref="B30:E30"/>
    <mergeCell ref="G30:K30"/>
    <mergeCell ref="M30:R30"/>
    <mergeCell ref="T30:Y30"/>
    <mergeCell ref="AA30:AB30"/>
    <mergeCell ref="B28:E28"/>
    <mergeCell ref="G28:K28"/>
    <mergeCell ref="M28:R28"/>
    <mergeCell ref="T28:Y28"/>
    <mergeCell ref="AA28:AB28"/>
    <mergeCell ref="U16:Y16"/>
    <mergeCell ref="Z16:Z17"/>
    <mergeCell ref="AA16:AA17"/>
    <mergeCell ref="AB16:AB17"/>
    <mergeCell ref="A27:R27"/>
    <mergeCell ref="S27:AB27"/>
    <mergeCell ref="A18:A26"/>
    <mergeCell ref="B18:B26"/>
    <mergeCell ref="C18:C26"/>
    <mergeCell ref="H18:H26"/>
    <mergeCell ref="J16:J17"/>
    <mergeCell ref="B14:AB14"/>
    <mergeCell ref="A16:A17"/>
    <mergeCell ref="B16:B17"/>
    <mergeCell ref="C16:C17"/>
    <mergeCell ref="D16:D17"/>
    <mergeCell ref="E16:E17"/>
    <mergeCell ref="F16:F17"/>
    <mergeCell ref="G16:G17"/>
    <mergeCell ref="H16:H17"/>
    <mergeCell ref="I16:I17"/>
    <mergeCell ref="K16:K17"/>
    <mergeCell ref="L16:L17"/>
    <mergeCell ref="M16:M17"/>
    <mergeCell ref="N16:N17"/>
    <mergeCell ref="O16:S16"/>
    <mergeCell ref="T16:T26"/>
    <mergeCell ref="A11:A13"/>
    <mergeCell ref="D11:AB11"/>
    <mergeCell ref="D12:AB12"/>
    <mergeCell ref="D13:AI13"/>
    <mergeCell ref="A1:Z1"/>
    <mergeCell ref="A2:A5"/>
    <mergeCell ref="B2:AA2"/>
    <mergeCell ref="B3:AA3"/>
    <mergeCell ref="B4:AA5"/>
    <mergeCell ref="A6:AB6"/>
    <mergeCell ref="B7:AB7"/>
    <mergeCell ref="B8:AB8"/>
    <mergeCell ref="B9:AB9"/>
    <mergeCell ref="A10:C10"/>
    <mergeCell ref="D10:AB10"/>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62550-2F0C-421C-B6B7-496C3E66A4EF}">
  <dimension ref="A1:AI26"/>
  <sheetViews>
    <sheetView workbookViewId="0">
      <selection activeCell="B7" sqref="B7:AB8"/>
    </sheetView>
  </sheetViews>
  <sheetFormatPr baseColWidth="10" defaultColWidth="19.42578125" defaultRowHeight="15" x14ac:dyDescent="0.25"/>
  <cols>
    <col min="1" max="7" width="19.42578125" style="104"/>
    <col min="8" max="8" width="19.42578125" style="332"/>
    <col min="9" max="16384" width="19.42578125" style="104"/>
  </cols>
  <sheetData>
    <row r="1" spans="1:35" ht="15.75" thickBot="1" x14ac:dyDescent="0.3">
      <c r="A1" s="454"/>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1"/>
      <c r="AB1" s="1"/>
    </row>
    <row r="2" spans="1:35" ht="15.75" x14ac:dyDescent="0.25">
      <c r="A2" s="455"/>
      <c r="B2" s="458" t="s">
        <v>0</v>
      </c>
      <c r="C2" s="459"/>
      <c r="D2" s="459"/>
      <c r="E2" s="459"/>
      <c r="F2" s="459"/>
      <c r="G2" s="459"/>
      <c r="H2" s="459"/>
      <c r="I2" s="459"/>
      <c r="J2" s="459"/>
      <c r="K2" s="459"/>
      <c r="L2" s="459"/>
      <c r="M2" s="459"/>
      <c r="N2" s="459"/>
      <c r="O2" s="459"/>
      <c r="P2" s="459"/>
      <c r="Q2" s="459"/>
      <c r="R2" s="459"/>
      <c r="S2" s="459"/>
      <c r="T2" s="459"/>
      <c r="U2" s="459"/>
      <c r="V2" s="459"/>
      <c r="W2" s="459"/>
      <c r="X2" s="459"/>
      <c r="Y2" s="459"/>
      <c r="Z2" s="459"/>
      <c r="AA2" s="460"/>
      <c r="AB2" s="2" t="s">
        <v>1</v>
      </c>
    </row>
    <row r="3" spans="1:35" x14ac:dyDescent="0.25">
      <c r="A3" s="456"/>
      <c r="B3" s="461" t="s">
        <v>2</v>
      </c>
      <c r="C3" s="462"/>
      <c r="D3" s="462"/>
      <c r="E3" s="462"/>
      <c r="F3" s="462"/>
      <c r="G3" s="462"/>
      <c r="H3" s="462"/>
      <c r="I3" s="462"/>
      <c r="J3" s="462"/>
      <c r="K3" s="462"/>
      <c r="L3" s="462"/>
      <c r="M3" s="462"/>
      <c r="N3" s="462"/>
      <c r="O3" s="462"/>
      <c r="P3" s="462"/>
      <c r="Q3" s="462"/>
      <c r="R3" s="462"/>
      <c r="S3" s="462"/>
      <c r="T3" s="462"/>
      <c r="U3" s="462"/>
      <c r="V3" s="462"/>
      <c r="W3" s="462"/>
      <c r="X3" s="462"/>
      <c r="Y3" s="462"/>
      <c r="Z3" s="462"/>
      <c r="AA3" s="463"/>
      <c r="AB3" s="3" t="s">
        <v>3</v>
      </c>
    </row>
    <row r="4" spans="1:35" x14ac:dyDescent="0.25">
      <c r="A4" s="456"/>
      <c r="B4" s="464" t="s">
        <v>4</v>
      </c>
      <c r="C4" s="465"/>
      <c r="D4" s="465"/>
      <c r="E4" s="465"/>
      <c r="F4" s="465"/>
      <c r="G4" s="465"/>
      <c r="H4" s="465"/>
      <c r="I4" s="465"/>
      <c r="J4" s="465"/>
      <c r="K4" s="465"/>
      <c r="L4" s="465"/>
      <c r="M4" s="465"/>
      <c r="N4" s="465"/>
      <c r="O4" s="465"/>
      <c r="P4" s="465"/>
      <c r="Q4" s="465"/>
      <c r="R4" s="465"/>
      <c r="S4" s="465"/>
      <c r="T4" s="465"/>
      <c r="U4" s="465"/>
      <c r="V4" s="465"/>
      <c r="W4" s="465"/>
      <c r="X4" s="465"/>
      <c r="Y4" s="465"/>
      <c r="Z4" s="465"/>
      <c r="AA4" s="466"/>
      <c r="AB4" s="3" t="s">
        <v>5</v>
      </c>
    </row>
    <row r="5" spans="1:35" ht="15.75" thickBot="1" x14ac:dyDescent="0.3">
      <c r="A5" s="457"/>
      <c r="B5" s="467"/>
      <c r="C5" s="468"/>
      <c r="D5" s="468"/>
      <c r="E5" s="468"/>
      <c r="F5" s="468"/>
      <c r="G5" s="468"/>
      <c r="H5" s="468"/>
      <c r="I5" s="468"/>
      <c r="J5" s="468"/>
      <c r="K5" s="468"/>
      <c r="L5" s="468"/>
      <c r="M5" s="468"/>
      <c r="N5" s="468"/>
      <c r="O5" s="468"/>
      <c r="P5" s="468"/>
      <c r="Q5" s="468"/>
      <c r="R5" s="468"/>
      <c r="S5" s="468"/>
      <c r="T5" s="468"/>
      <c r="U5" s="468"/>
      <c r="V5" s="468"/>
      <c r="W5" s="468"/>
      <c r="X5" s="468"/>
      <c r="Y5" s="468"/>
      <c r="Z5" s="468"/>
      <c r="AA5" s="469"/>
      <c r="AB5" s="4" t="s">
        <v>6</v>
      </c>
    </row>
    <row r="6" spans="1:35" ht="15.75" thickBot="1" x14ac:dyDescent="0.3">
      <c r="A6" s="470"/>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2"/>
    </row>
    <row r="7" spans="1:35" x14ac:dyDescent="0.25">
      <c r="A7" s="5" t="s">
        <v>7</v>
      </c>
      <c r="B7" s="820" t="s">
        <v>959</v>
      </c>
      <c r="C7" s="473"/>
      <c r="D7" s="473"/>
      <c r="E7" s="473"/>
      <c r="F7" s="473"/>
      <c r="G7" s="473"/>
      <c r="H7" s="473"/>
      <c r="I7" s="473"/>
      <c r="J7" s="473"/>
      <c r="K7" s="473"/>
      <c r="L7" s="473"/>
      <c r="M7" s="473"/>
      <c r="N7" s="473"/>
      <c r="O7" s="473"/>
      <c r="P7" s="473"/>
      <c r="Q7" s="473"/>
      <c r="R7" s="473"/>
      <c r="S7" s="473"/>
      <c r="T7" s="473"/>
      <c r="U7" s="473"/>
      <c r="V7" s="473"/>
      <c r="W7" s="473"/>
      <c r="X7" s="473"/>
      <c r="Y7" s="473"/>
      <c r="Z7" s="473"/>
      <c r="AA7" s="473"/>
      <c r="AB7" s="474"/>
    </row>
    <row r="8" spans="1:35" ht="25.5" x14ac:dyDescent="0.25">
      <c r="A8" s="7" t="s">
        <v>9</v>
      </c>
      <c r="B8" s="475" t="s">
        <v>960</v>
      </c>
      <c r="C8" s="475"/>
      <c r="D8" s="475"/>
      <c r="E8" s="475"/>
      <c r="F8" s="475"/>
      <c r="G8" s="475"/>
      <c r="H8" s="475"/>
      <c r="I8" s="475"/>
      <c r="J8" s="475"/>
      <c r="K8" s="475"/>
      <c r="L8" s="475"/>
      <c r="M8" s="475"/>
      <c r="N8" s="475"/>
      <c r="O8" s="475"/>
      <c r="P8" s="475"/>
      <c r="Q8" s="475"/>
      <c r="R8" s="475"/>
      <c r="S8" s="475"/>
      <c r="T8" s="475"/>
      <c r="U8" s="475"/>
      <c r="V8" s="475"/>
      <c r="W8" s="475"/>
      <c r="X8" s="475"/>
      <c r="Y8" s="475"/>
      <c r="Z8" s="475"/>
      <c r="AA8" s="475"/>
      <c r="AB8" s="476"/>
    </row>
    <row r="9" spans="1:35" ht="25.5" x14ac:dyDescent="0.25">
      <c r="A9" s="7" t="s">
        <v>11</v>
      </c>
      <c r="B9" s="716"/>
      <c r="C9" s="717"/>
      <c r="D9" s="717"/>
      <c r="E9" s="717"/>
      <c r="F9" s="717"/>
      <c r="G9" s="717"/>
      <c r="H9" s="717"/>
      <c r="I9" s="717"/>
      <c r="J9" s="717"/>
      <c r="K9" s="717"/>
      <c r="L9" s="717"/>
      <c r="M9" s="717"/>
      <c r="N9" s="717"/>
      <c r="O9" s="717"/>
      <c r="P9" s="717"/>
      <c r="Q9" s="717"/>
      <c r="R9" s="717"/>
      <c r="S9" s="717"/>
      <c r="T9" s="717"/>
      <c r="U9" s="717"/>
      <c r="V9" s="717"/>
      <c r="W9" s="717"/>
      <c r="X9" s="717"/>
      <c r="Y9" s="717"/>
      <c r="Z9" s="717"/>
      <c r="AA9" s="717"/>
      <c r="AB9" s="718"/>
    </row>
    <row r="10" spans="1:35" x14ac:dyDescent="0.25">
      <c r="A10" s="477" t="s">
        <v>12</v>
      </c>
      <c r="B10" s="477"/>
      <c r="C10" s="477"/>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9"/>
    </row>
    <row r="11" spans="1:35" x14ac:dyDescent="0.25">
      <c r="A11" s="449" t="s">
        <v>13</v>
      </c>
      <c r="B11" s="217" t="s">
        <v>14</v>
      </c>
      <c r="C11" s="10"/>
      <c r="D11" s="450"/>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2"/>
    </row>
    <row r="12" spans="1:35" x14ac:dyDescent="0.25">
      <c r="A12" s="449"/>
      <c r="B12" s="217" t="s">
        <v>15</v>
      </c>
      <c r="C12" s="10"/>
      <c r="D12" s="453" t="s">
        <v>251</v>
      </c>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2"/>
    </row>
    <row r="13" spans="1:35" x14ac:dyDescent="0.25">
      <c r="A13" s="449"/>
      <c r="B13" s="217" t="s">
        <v>16</v>
      </c>
      <c r="C13" s="217" t="s">
        <v>17</v>
      </c>
      <c r="D13" s="450" t="s">
        <v>407</v>
      </c>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1"/>
      <c r="AC13" s="451"/>
      <c r="AD13" s="451"/>
      <c r="AE13" s="451"/>
      <c r="AF13" s="451"/>
      <c r="AG13" s="451"/>
      <c r="AH13" s="451"/>
      <c r="AI13" s="452"/>
    </row>
    <row r="14" spans="1:35" ht="18.75" customHeight="1" thickBot="1" x14ac:dyDescent="0.3">
      <c r="A14" s="11" t="s">
        <v>18</v>
      </c>
      <c r="B14" s="581" t="s">
        <v>961</v>
      </c>
      <c r="C14" s="481"/>
      <c r="D14" s="481"/>
      <c r="E14" s="481"/>
      <c r="F14" s="481"/>
      <c r="G14" s="481"/>
      <c r="H14" s="481"/>
      <c r="I14" s="481"/>
      <c r="J14" s="481"/>
      <c r="K14" s="481"/>
      <c r="L14" s="481"/>
      <c r="M14" s="481"/>
      <c r="N14" s="481"/>
      <c r="O14" s="481"/>
      <c r="P14" s="481"/>
      <c r="Q14" s="481"/>
      <c r="R14" s="481"/>
      <c r="S14" s="481"/>
      <c r="T14" s="481"/>
      <c r="U14" s="481"/>
      <c r="V14" s="481"/>
      <c r="W14" s="481"/>
      <c r="X14" s="481"/>
      <c r="Y14" s="481"/>
      <c r="Z14" s="481"/>
      <c r="AA14" s="481"/>
      <c r="AB14" s="482"/>
    </row>
    <row r="15" spans="1:35" ht="15.75" thickBot="1" x14ac:dyDescent="0.3">
      <c r="A15" s="12"/>
      <c r="B15" s="12"/>
      <c r="C15" s="12"/>
      <c r="D15" s="12"/>
      <c r="E15" s="12"/>
      <c r="F15" s="12"/>
      <c r="G15" s="12"/>
      <c r="H15" s="329"/>
      <c r="I15" s="12"/>
      <c r="J15" s="12"/>
      <c r="K15" s="12"/>
      <c r="L15" s="12"/>
      <c r="M15" s="12"/>
      <c r="N15" s="12"/>
      <c r="O15" s="12"/>
      <c r="P15" s="12"/>
      <c r="Q15" s="12"/>
      <c r="R15" s="12"/>
      <c r="S15" s="12"/>
      <c r="T15" s="12"/>
      <c r="U15" s="12"/>
      <c r="V15" s="12"/>
      <c r="W15" s="12"/>
      <c r="X15" s="12"/>
      <c r="Y15" s="12"/>
      <c r="Z15" s="12"/>
      <c r="AA15" s="13"/>
      <c r="AB15" s="13"/>
    </row>
    <row r="16" spans="1:35" x14ac:dyDescent="0.25">
      <c r="A16" s="483" t="s">
        <v>19</v>
      </c>
      <c r="B16" s="483" t="s">
        <v>20</v>
      </c>
      <c r="C16" s="483" t="s">
        <v>21</v>
      </c>
      <c r="D16" s="483" t="s">
        <v>22</v>
      </c>
      <c r="E16" s="483" t="s">
        <v>23</v>
      </c>
      <c r="F16" s="483" t="s">
        <v>24</v>
      </c>
      <c r="G16" s="483" t="s">
        <v>25</v>
      </c>
      <c r="H16" s="821" t="s">
        <v>26</v>
      </c>
      <c r="I16" s="485" t="s">
        <v>27</v>
      </c>
      <c r="J16" s="483" t="s">
        <v>28</v>
      </c>
      <c r="K16" s="483" t="s">
        <v>29</v>
      </c>
      <c r="L16" s="483" t="s">
        <v>30</v>
      </c>
      <c r="M16" s="483" t="s">
        <v>31</v>
      </c>
      <c r="N16" s="483" t="s">
        <v>32</v>
      </c>
      <c r="O16" s="487" t="s">
        <v>33</v>
      </c>
      <c r="P16" s="487"/>
      <c r="Q16" s="487"/>
      <c r="R16" s="487"/>
      <c r="S16" s="488"/>
      <c r="T16" s="509"/>
      <c r="U16" s="511" t="s">
        <v>34</v>
      </c>
      <c r="V16" s="483"/>
      <c r="W16" s="483"/>
      <c r="X16" s="483"/>
      <c r="Y16" s="512"/>
      <c r="Z16" s="483" t="s">
        <v>35</v>
      </c>
      <c r="AA16" s="483" t="s">
        <v>36</v>
      </c>
      <c r="AB16" s="513" t="s">
        <v>37</v>
      </c>
    </row>
    <row r="17" spans="1:28" ht="26.25" thickBot="1" x14ac:dyDescent="0.3">
      <c r="A17" s="484"/>
      <c r="B17" s="484"/>
      <c r="C17" s="484"/>
      <c r="D17" s="484"/>
      <c r="E17" s="484"/>
      <c r="F17" s="484"/>
      <c r="G17" s="484"/>
      <c r="H17" s="822"/>
      <c r="I17" s="486"/>
      <c r="J17" s="484"/>
      <c r="K17" s="484"/>
      <c r="L17" s="484"/>
      <c r="M17" s="484"/>
      <c r="N17" s="484"/>
      <c r="O17" s="39" t="s">
        <v>38</v>
      </c>
      <c r="P17" s="39" t="s">
        <v>39</v>
      </c>
      <c r="Q17" s="39" t="s">
        <v>40</v>
      </c>
      <c r="R17" s="39" t="s">
        <v>41</v>
      </c>
      <c r="S17" s="40" t="s">
        <v>42</v>
      </c>
      <c r="T17" s="510"/>
      <c r="U17" s="41" t="s">
        <v>38</v>
      </c>
      <c r="V17" s="39" t="s">
        <v>39</v>
      </c>
      <c r="W17" s="39" t="s">
        <v>40</v>
      </c>
      <c r="X17" s="39" t="s">
        <v>41</v>
      </c>
      <c r="Y17" s="40" t="s">
        <v>43</v>
      </c>
      <c r="Z17" s="484"/>
      <c r="AA17" s="484"/>
      <c r="AB17" s="514"/>
    </row>
    <row r="18" spans="1:28" ht="191.25" x14ac:dyDescent="0.25">
      <c r="A18" s="517" t="s">
        <v>92</v>
      </c>
      <c r="B18" s="656" t="s">
        <v>775</v>
      </c>
      <c r="C18" s="518" t="s">
        <v>962</v>
      </c>
      <c r="D18" s="328" t="s">
        <v>963</v>
      </c>
      <c r="E18" s="43">
        <v>1</v>
      </c>
      <c r="F18" s="43" t="s">
        <v>964</v>
      </c>
      <c r="G18" s="43" t="s">
        <v>965</v>
      </c>
      <c r="H18" s="330" t="s">
        <v>414</v>
      </c>
      <c r="I18" s="43" t="s">
        <v>966</v>
      </c>
      <c r="J18" s="43" t="s">
        <v>967</v>
      </c>
      <c r="K18" s="43" t="s">
        <v>53</v>
      </c>
      <c r="L18" s="204">
        <v>1</v>
      </c>
      <c r="M18" s="95" t="s">
        <v>968</v>
      </c>
      <c r="N18" s="95" t="s">
        <v>968</v>
      </c>
      <c r="O18" s="204">
        <v>0.25</v>
      </c>
      <c r="P18" s="204">
        <v>0.25</v>
      </c>
      <c r="Q18" s="204">
        <v>0.25</v>
      </c>
      <c r="R18" s="204">
        <v>0.25</v>
      </c>
      <c r="S18" s="46">
        <v>1</v>
      </c>
      <c r="T18" s="510"/>
      <c r="U18" s="47">
        <v>0.25</v>
      </c>
      <c r="V18" s="204">
        <v>0.25</v>
      </c>
      <c r="W18" s="204">
        <v>0.25</v>
      </c>
      <c r="X18" s="43"/>
      <c r="Y18" s="48"/>
      <c r="Z18" s="43" t="s">
        <v>969</v>
      </c>
      <c r="AB18" s="50"/>
    </row>
    <row r="19" spans="1:28" ht="140.25" x14ac:dyDescent="0.25">
      <c r="A19" s="579"/>
      <c r="B19" s="656"/>
      <c r="C19" s="499"/>
      <c r="D19" s="77" t="s">
        <v>970</v>
      </c>
      <c r="E19" s="38">
        <v>2</v>
      </c>
      <c r="F19" s="38" t="s">
        <v>971</v>
      </c>
      <c r="G19" s="43" t="s">
        <v>972</v>
      </c>
      <c r="H19" s="330" t="s">
        <v>414</v>
      </c>
      <c r="I19" s="38" t="s">
        <v>973</v>
      </c>
      <c r="J19" s="38" t="s">
        <v>974</v>
      </c>
      <c r="K19" s="38" t="s">
        <v>53</v>
      </c>
      <c r="L19" s="204">
        <v>1</v>
      </c>
      <c r="M19" s="232" t="s">
        <v>975</v>
      </c>
      <c r="N19" s="232" t="s">
        <v>975</v>
      </c>
      <c r="O19" s="204">
        <v>0.25</v>
      </c>
      <c r="P19" s="204">
        <v>0.25</v>
      </c>
      <c r="Q19" s="204">
        <v>0.25</v>
      </c>
      <c r="R19" s="204">
        <v>0.25</v>
      </c>
      <c r="S19" s="46">
        <v>1</v>
      </c>
      <c r="T19" s="510"/>
      <c r="U19" s="53">
        <v>0.25</v>
      </c>
      <c r="V19" s="204">
        <v>0.25</v>
      </c>
      <c r="W19" s="204">
        <v>0.25</v>
      </c>
      <c r="X19" s="38"/>
      <c r="Y19" s="54"/>
      <c r="Z19" s="38" t="s">
        <v>976</v>
      </c>
      <c r="AA19" s="56"/>
      <c r="AB19" s="56"/>
    </row>
    <row r="20" spans="1:28" ht="165.75" x14ac:dyDescent="0.25">
      <c r="A20" s="579"/>
      <c r="B20" s="656"/>
      <c r="C20" s="499"/>
      <c r="D20" s="77" t="s">
        <v>977</v>
      </c>
      <c r="E20" s="38">
        <v>3</v>
      </c>
      <c r="F20" s="38" t="s">
        <v>978</v>
      </c>
      <c r="G20" s="43" t="s">
        <v>972</v>
      </c>
      <c r="H20" s="330" t="s">
        <v>414</v>
      </c>
      <c r="I20" s="38" t="s">
        <v>979</v>
      </c>
      <c r="J20" s="38" t="s">
        <v>980</v>
      </c>
      <c r="K20" s="38" t="s">
        <v>53</v>
      </c>
      <c r="L20" s="204">
        <v>1</v>
      </c>
      <c r="M20" s="232" t="s">
        <v>981</v>
      </c>
      <c r="N20" s="232" t="s">
        <v>981</v>
      </c>
      <c r="O20" s="204">
        <v>0.25</v>
      </c>
      <c r="P20" s="204">
        <v>0.25</v>
      </c>
      <c r="Q20" s="204">
        <v>0.25</v>
      </c>
      <c r="R20" s="204">
        <v>0.25</v>
      </c>
      <c r="S20" s="46">
        <v>1</v>
      </c>
      <c r="T20" s="510"/>
      <c r="U20" s="53">
        <v>0.25</v>
      </c>
      <c r="V20" s="204">
        <v>0.25</v>
      </c>
      <c r="W20" s="204">
        <v>0.25</v>
      </c>
      <c r="X20" s="38"/>
      <c r="Y20" s="54"/>
      <c r="Z20" s="38" t="s">
        <v>982</v>
      </c>
      <c r="AA20" s="56"/>
      <c r="AB20" s="56"/>
    </row>
    <row r="21" spans="1:28" ht="165.75" x14ac:dyDescent="0.25">
      <c r="A21" s="579"/>
      <c r="B21" s="656"/>
      <c r="C21" s="499"/>
      <c r="D21" s="77" t="s">
        <v>983</v>
      </c>
      <c r="E21" s="38">
        <v>4</v>
      </c>
      <c r="F21" s="38" t="s">
        <v>984</v>
      </c>
      <c r="G21" s="43" t="s">
        <v>972</v>
      </c>
      <c r="H21" s="330" t="s">
        <v>414</v>
      </c>
      <c r="I21" s="38" t="s">
        <v>985</v>
      </c>
      <c r="J21" s="38" t="s">
        <v>986</v>
      </c>
      <c r="K21" s="38" t="s">
        <v>53</v>
      </c>
      <c r="L21" s="204">
        <v>1</v>
      </c>
      <c r="M21" s="232" t="s">
        <v>987</v>
      </c>
      <c r="N21" s="232" t="s">
        <v>987</v>
      </c>
      <c r="O21" s="204">
        <v>0.25</v>
      </c>
      <c r="P21" s="204">
        <v>0.25</v>
      </c>
      <c r="Q21" s="204">
        <v>0.25</v>
      </c>
      <c r="R21" s="204">
        <v>0.25</v>
      </c>
      <c r="S21" s="46">
        <v>1</v>
      </c>
      <c r="T21" s="510"/>
      <c r="U21" s="53">
        <v>0.25</v>
      </c>
      <c r="V21" s="204">
        <v>0.25</v>
      </c>
      <c r="W21" s="204">
        <v>0.25</v>
      </c>
      <c r="X21" s="38"/>
      <c r="Y21" s="54"/>
      <c r="Z21" s="38" t="s">
        <v>988</v>
      </c>
      <c r="AA21" s="56"/>
      <c r="AB21" s="56"/>
    </row>
    <row r="22" spans="1:28" ht="115.5" thickBot="1" x14ac:dyDescent="0.3">
      <c r="A22" s="579"/>
      <c r="B22" s="656"/>
      <c r="C22" s="580"/>
      <c r="D22" s="241" t="s">
        <v>989</v>
      </c>
      <c r="E22" s="80">
        <v>5</v>
      </c>
      <c r="F22" s="80" t="s">
        <v>990</v>
      </c>
      <c r="G22" s="43" t="s">
        <v>972</v>
      </c>
      <c r="H22" s="331" t="s">
        <v>414</v>
      </c>
      <c r="I22" s="80" t="s">
        <v>991</v>
      </c>
      <c r="J22" s="80" t="s">
        <v>992</v>
      </c>
      <c r="K22" s="80" t="s">
        <v>53</v>
      </c>
      <c r="L22" s="204">
        <v>1</v>
      </c>
      <c r="M22" s="232" t="s">
        <v>993</v>
      </c>
      <c r="N22" s="232" t="s">
        <v>993</v>
      </c>
      <c r="O22" s="204">
        <v>0.25</v>
      </c>
      <c r="P22" s="204">
        <v>0.25</v>
      </c>
      <c r="Q22" s="204">
        <v>0.25</v>
      </c>
      <c r="R22" s="204">
        <v>0.25</v>
      </c>
      <c r="S22" s="46">
        <v>1</v>
      </c>
      <c r="T22" s="510"/>
      <c r="U22" s="53">
        <v>0.25</v>
      </c>
      <c r="V22" s="204">
        <v>0.25</v>
      </c>
      <c r="W22" s="204">
        <v>0.25</v>
      </c>
      <c r="X22" s="38"/>
      <c r="Y22" s="54"/>
      <c r="Z22" s="38" t="s">
        <v>994</v>
      </c>
      <c r="AA22" s="56"/>
      <c r="AB22" s="56"/>
    </row>
    <row r="23" spans="1:28" ht="15.75" thickBot="1" x14ac:dyDescent="0.3">
      <c r="A23" s="501" t="s">
        <v>185</v>
      </c>
      <c r="B23" s="502"/>
      <c r="C23" s="502"/>
      <c r="D23" s="502"/>
      <c r="E23" s="502"/>
      <c r="F23" s="502"/>
      <c r="G23" s="502"/>
      <c r="H23" s="502"/>
      <c r="I23" s="502"/>
      <c r="J23" s="502"/>
      <c r="K23" s="502"/>
      <c r="L23" s="502"/>
      <c r="M23" s="502"/>
      <c r="N23" s="502"/>
      <c r="O23" s="502"/>
      <c r="P23" s="502"/>
      <c r="Q23" s="502"/>
      <c r="R23" s="504"/>
      <c r="S23" s="505" t="s">
        <v>111</v>
      </c>
      <c r="T23" s="507"/>
      <c r="U23" s="507"/>
      <c r="V23" s="507"/>
      <c r="W23" s="507"/>
      <c r="X23" s="507"/>
      <c r="Y23" s="507"/>
      <c r="Z23" s="507"/>
      <c r="AA23" s="507"/>
      <c r="AB23" s="508"/>
    </row>
    <row r="24" spans="1:28" x14ac:dyDescent="0.25">
      <c r="A24" s="29" t="s">
        <v>112</v>
      </c>
      <c r="B24" s="489"/>
      <c r="C24" s="489"/>
      <c r="D24" s="489"/>
      <c r="E24" s="490"/>
      <c r="F24" s="30" t="s">
        <v>113</v>
      </c>
      <c r="G24" s="491"/>
      <c r="H24" s="491"/>
      <c r="I24" s="491"/>
      <c r="J24" s="491"/>
      <c r="K24" s="491"/>
      <c r="L24" s="30" t="s">
        <v>113</v>
      </c>
      <c r="M24" s="491"/>
      <c r="N24" s="491"/>
      <c r="O24" s="491"/>
      <c r="P24" s="491"/>
      <c r="Q24" s="491"/>
      <c r="R24" s="492"/>
      <c r="S24" s="31" t="s">
        <v>113</v>
      </c>
      <c r="T24" s="492"/>
      <c r="U24" s="493"/>
      <c r="V24" s="493"/>
      <c r="W24" s="493"/>
      <c r="X24" s="493"/>
      <c r="Y24" s="494"/>
      <c r="Z24" s="31" t="s">
        <v>113</v>
      </c>
      <c r="AA24" s="495"/>
      <c r="AB24" s="496"/>
    </row>
    <row r="25" spans="1:28" x14ac:dyDescent="0.25">
      <c r="A25" s="32" t="s">
        <v>114</v>
      </c>
      <c r="B25" s="565" t="s">
        <v>995</v>
      </c>
      <c r="C25" s="565"/>
      <c r="D25" s="565"/>
      <c r="E25" s="495"/>
      <c r="F25" s="30" t="s">
        <v>116</v>
      </c>
      <c r="G25" s="491" t="s">
        <v>996</v>
      </c>
      <c r="H25" s="491"/>
      <c r="I25" s="491"/>
      <c r="J25" s="491"/>
      <c r="K25" s="491"/>
      <c r="L25" s="30" t="s">
        <v>118</v>
      </c>
      <c r="M25" s="491"/>
      <c r="N25" s="491"/>
      <c r="O25" s="491"/>
      <c r="P25" s="491"/>
      <c r="Q25" s="491"/>
      <c r="R25" s="492"/>
      <c r="S25" s="31" t="s">
        <v>116</v>
      </c>
      <c r="T25" s="492"/>
      <c r="U25" s="493"/>
      <c r="V25" s="493"/>
      <c r="W25" s="493"/>
      <c r="X25" s="493"/>
      <c r="Y25" s="494"/>
      <c r="Z25" s="31" t="s">
        <v>118</v>
      </c>
      <c r="AA25" s="495"/>
      <c r="AB25" s="496"/>
    </row>
    <row r="26" spans="1:28" ht="15.75" thickBot="1" x14ac:dyDescent="0.3">
      <c r="A26" s="34" t="s">
        <v>119</v>
      </c>
      <c r="B26" s="823">
        <v>44104</v>
      </c>
      <c r="C26" s="552"/>
      <c r="D26" s="552"/>
      <c r="E26" s="531"/>
      <c r="F26" s="35" t="s">
        <v>119</v>
      </c>
      <c r="G26" s="824">
        <v>44104</v>
      </c>
      <c r="H26" s="522"/>
      <c r="I26" s="522"/>
      <c r="J26" s="522"/>
      <c r="K26" s="522"/>
      <c r="L26" s="35" t="s">
        <v>119</v>
      </c>
      <c r="M26" s="522"/>
      <c r="N26" s="522"/>
      <c r="O26" s="522"/>
      <c r="P26" s="522"/>
      <c r="Q26" s="522"/>
      <c r="R26" s="523"/>
      <c r="S26" s="36" t="s">
        <v>119</v>
      </c>
      <c r="T26" s="523"/>
      <c r="U26" s="524"/>
      <c r="V26" s="524"/>
      <c r="W26" s="524"/>
      <c r="X26" s="524"/>
      <c r="Y26" s="525"/>
      <c r="Z26" s="36" t="s">
        <v>119</v>
      </c>
      <c r="AA26" s="531"/>
      <c r="AB26" s="532"/>
    </row>
  </sheetData>
  <mergeCells count="56">
    <mergeCell ref="B25:E25"/>
    <mergeCell ref="G25:K25"/>
    <mergeCell ref="M25:R25"/>
    <mergeCell ref="T25:Y25"/>
    <mergeCell ref="AA25:AB25"/>
    <mergeCell ref="B26:E26"/>
    <mergeCell ref="G26:K26"/>
    <mergeCell ref="M26:R26"/>
    <mergeCell ref="T26:Y26"/>
    <mergeCell ref="AA26:AB26"/>
    <mergeCell ref="AA16:AA17"/>
    <mergeCell ref="AB16:AB17"/>
    <mergeCell ref="A23:R23"/>
    <mergeCell ref="S23:AB23"/>
    <mergeCell ref="B24:E24"/>
    <mergeCell ref="G24:K24"/>
    <mergeCell ref="M24:R24"/>
    <mergeCell ref="T24:Y24"/>
    <mergeCell ref="AA24:AB24"/>
    <mergeCell ref="A18:A22"/>
    <mergeCell ref="B18:B22"/>
    <mergeCell ref="C18:C22"/>
    <mergeCell ref="J16:J17"/>
    <mergeCell ref="K16:K17"/>
    <mergeCell ref="A16:A17"/>
    <mergeCell ref="L16:L17"/>
    <mergeCell ref="M16:M17"/>
    <mergeCell ref="N16:N17"/>
    <mergeCell ref="O16:S16"/>
    <mergeCell ref="B14:AB14"/>
    <mergeCell ref="B16:B17"/>
    <mergeCell ref="C16:C17"/>
    <mergeCell ref="D16:D17"/>
    <mergeCell ref="E16:E17"/>
    <mergeCell ref="F16:F17"/>
    <mergeCell ref="G16:G17"/>
    <mergeCell ref="H16:H17"/>
    <mergeCell ref="I16:I17"/>
    <mergeCell ref="T16:T22"/>
    <mergeCell ref="U16:Y16"/>
    <mergeCell ref="Z16:Z17"/>
    <mergeCell ref="A11:A13"/>
    <mergeCell ref="D11:AB11"/>
    <mergeCell ref="D12:AB12"/>
    <mergeCell ref="D13:AI13"/>
    <mergeCell ref="A1:Z1"/>
    <mergeCell ref="A2:A5"/>
    <mergeCell ref="B2:AA2"/>
    <mergeCell ref="B3:AA3"/>
    <mergeCell ref="B4:AA5"/>
    <mergeCell ref="A6:AB6"/>
    <mergeCell ref="B7:AB7"/>
    <mergeCell ref="B8:AB8"/>
    <mergeCell ref="B9:AB9"/>
    <mergeCell ref="A10:C10"/>
    <mergeCell ref="D10:AB10"/>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1C64A-2B7D-4196-B57F-F6A3E1B3B363}">
  <dimension ref="A1:AB25"/>
  <sheetViews>
    <sheetView workbookViewId="0">
      <selection activeCell="B7" sqref="B7:AB8"/>
    </sheetView>
  </sheetViews>
  <sheetFormatPr baseColWidth="10" defaultColWidth="10.28515625" defaultRowHeight="12.75" x14ac:dyDescent="0.25"/>
  <cols>
    <col min="1" max="1" width="26.42578125" style="200" customWidth="1"/>
    <col min="2" max="2" width="21.7109375" style="200" customWidth="1"/>
    <col min="3" max="3" width="19.85546875" style="200" customWidth="1"/>
    <col min="4" max="4" width="19.7109375" style="200" customWidth="1"/>
    <col min="5" max="5" width="5.5703125" style="200" customWidth="1"/>
    <col min="6" max="6" width="19.28515625" style="200" customWidth="1"/>
    <col min="7" max="7" width="19" style="200" customWidth="1"/>
    <col min="8" max="8" width="18" style="200" customWidth="1"/>
    <col min="9" max="9" width="17.28515625" style="200" customWidth="1"/>
    <col min="10" max="10" width="16.140625" style="200" customWidth="1"/>
    <col min="11" max="11" width="17.28515625" style="200" customWidth="1"/>
    <col min="12" max="12" width="16.28515625" style="200" customWidth="1"/>
    <col min="13" max="13" width="15.42578125" style="200" customWidth="1"/>
    <col min="14" max="14" width="17.140625" style="200" customWidth="1"/>
    <col min="15" max="15" width="8.28515625" style="200" customWidth="1"/>
    <col min="16" max="16" width="8.5703125" style="200" customWidth="1"/>
    <col min="17" max="17" width="8" style="200" customWidth="1"/>
    <col min="18" max="18" width="8.42578125" style="200" customWidth="1"/>
    <col min="19" max="19" width="20.140625" style="200" customWidth="1"/>
    <col min="20" max="20" width="4.28515625" style="225" customWidth="1"/>
    <col min="21" max="21" width="11" style="200" customWidth="1"/>
    <col min="22" max="22" width="9.140625" style="200" customWidth="1"/>
    <col min="23" max="23" width="8.85546875" style="200" customWidth="1"/>
    <col min="24" max="24" width="8.7109375" style="200" customWidth="1"/>
    <col min="25" max="25" width="14.85546875" style="200" customWidth="1"/>
    <col min="26" max="26" width="174.5703125" style="200" customWidth="1"/>
    <col min="27" max="27" width="25" style="200" customWidth="1"/>
    <col min="28" max="28" width="41.28515625" style="200" customWidth="1"/>
    <col min="29" max="16384" width="10.28515625" style="200"/>
  </cols>
  <sheetData>
    <row r="1" spans="1:28" ht="13.5" thickBot="1" x14ac:dyDescent="0.3">
      <c r="A1" s="833"/>
      <c r="B1" s="833"/>
      <c r="C1" s="833"/>
      <c r="D1" s="833"/>
      <c r="E1" s="833"/>
      <c r="F1" s="833"/>
      <c r="G1" s="833"/>
      <c r="H1" s="833"/>
      <c r="I1" s="833"/>
      <c r="J1" s="833"/>
      <c r="K1" s="833"/>
      <c r="L1" s="833"/>
      <c r="M1" s="833"/>
      <c r="N1" s="833"/>
      <c r="O1" s="833"/>
      <c r="P1" s="833"/>
      <c r="Q1" s="833"/>
      <c r="R1" s="833"/>
      <c r="S1" s="833"/>
      <c r="T1" s="833"/>
      <c r="U1" s="833"/>
      <c r="V1" s="833"/>
      <c r="W1" s="833"/>
      <c r="X1" s="833"/>
      <c r="Y1" s="833"/>
      <c r="Z1" s="833"/>
    </row>
    <row r="2" spans="1:28" ht="15.75" x14ac:dyDescent="0.25">
      <c r="A2" s="834"/>
      <c r="B2" s="613" t="s">
        <v>313</v>
      </c>
      <c r="C2" s="614"/>
      <c r="D2" s="614"/>
      <c r="E2" s="614"/>
      <c r="F2" s="614"/>
      <c r="G2" s="614"/>
      <c r="H2" s="614"/>
      <c r="I2" s="614"/>
      <c r="J2" s="614"/>
      <c r="K2" s="614"/>
      <c r="L2" s="614"/>
      <c r="M2" s="614"/>
      <c r="N2" s="614"/>
      <c r="O2" s="614"/>
      <c r="P2" s="614"/>
      <c r="Q2" s="614"/>
      <c r="R2" s="614"/>
      <c r="S2" s="614"/>
      <c r="T2" s="614"/>
      <c r="U2" s="614"/>
      <c r="V2" s="614"/>
      <c r="W2" s="614"/>
      <c r="X2" s="614"/>
      <c r="Y2" s="614"/>
      <c r="Z2" s="614"/>
      <c r="AA2" s="615"/>
      <c r="AB2" s="214" t="s">
        <v>1</v>
      </c>
    </row>
    <row r="3" spans="1:28" ht="14.25" x14ac:dyDescent="0.25">
      <c r="A3" s="835"/>
      <c r="B3" s="464" t="s">
        <v>491</v>
      </c>
      <c r="C3" s="465"/>
      <c r="D3" s="465"/>
      <c r="E3" s="465"/>
      <c r="F3" s="465"/>
      <c r="G3" s="465"/>
      <c r="H3" s="465"/>
      <c r="I3" s="465"/>
      <c r="J3" s="465"/>
      <c r="K3" s="465"/>
      <c r="L3" s="465"/>
      <c r="M3" s="465"/>
      <c r="N3" s="465"/>
      <c r="O3" s="465"/>
      <c r="P3" s="465"/>
      <c r="Q3" s="465"/>
      <c r="R3" s="465"/>
      <c r="S3" s="465"/>
      <c r="T3" s="465"/>
      <c r="U3" s="465"/>
      <c r="V3" s="465"/>
      <c r="W3" s="465"/>
      <c r="X3" s="465"/>
      <c r="Y3" s="465"/>
      <c r="Z3" s="465"/>
      <c r="AA3" s="466"/>
      <c r="AB3" s="215" t="s">
        <v>3</v>
      </c>
    </row>
    <row r="4" spans="1:28" x14ac:dyDescent="0.25">
      <c r="A4" s="835"/>
      <c r="B4" s="464" t="s">
        <v>403</v>
      </c>
      <c r="C4" s="465"/>
      <c r="D4" s="465"/>
      <c r="E4" s="465"/>
      <c r="F4" s="465"/>
      <c r="G4" s="465"/>
      <c r="H4" s="465"/>
      <c r="I4" s="465"/>
      <c r="J4" s="465"/>
      <c r="K4" s="465"/>
      <c r="L4" s="465"/>
      <c r="M4" s="465"/>
      <c r="N4" s="465"/>
      <c r="O4" s="465"/>
      <c r="P4" s="465"/>
      <c r="Q4" s="465"/>
      <c r="R4" s="465"/>
      <c r="S4" s="465"/>
      <c r="T4" s="465"/>
      <c r="U4" s="465"/>
      <c r="V4" s="465"/>
      <c r="W4" s="465"/>
      <c r="X4" s="465"/>
      <c r="Y4" s="465"/>
      <c r="Z4" s="465"/>
      <c r="AA4" s="466"/>
      <c r="AB4" s="215" t="s">
        <v>5</v>
      </c>
    </row>
    <row r="5" spans="1:28" ht="13.5" thickBot="1" x14ac:dyDescent="0.3">
      <c r="A5" s="836"/>
      <c r="B5" s="467"/>
      <c r="C5" s="468"/>
      <c r="D5" s="468"/>
      <c r="E5" s="468"/>
      <c r="F5" s="468"/>
      <c r="G5" s="468"/>
      <c r="H5" s="468"/>
      <c r="I5" s="468"/>
      <c r="J5" s="468"/>
      <c r="K5" s="468"/>
      <c r="L5" s="468"/>
      <c r="M5" s="468"/>
      <c r="N5" s="468"/>
      <c r="O5" s="468"/>
      <c r="P5" s="468"/>
      <c r="Q5" s="468"/>
      <c r="R5" s="468"/>
      <c r="S5" s="468"/>
      <c r="T5" s="468"/>
      <c r="U5" s="468"/>
      <c r="V5" s="468"/>
      <c r="W5" s="468"/>
      <c r="X5" s="468"/>
      <c r="Y5" s="468"/>
      <c r="Z5" s="468"/>
      <c r="AA5" s="469"/>
      <c r="AB5" s="216" t="s">
        <v>6</v>
      </c>
    </row>
    <row r="6" spans="1:28" ht="13.5" thickBot="1" x14ac:dyDescent="0.3">
      <c r="A6" s="616"/>
      <c r="B6" s="617"/>
      <c r="C6" s="617"/>
      <c r="D6" s="617"/>
      <c r="E6" s="617"/>
      <c r="F6" s="617"/>
      <c r="G6" s="617"/>
      <c r="H6" s="617"/>
      <c r="I6" s="617"/>
      <c r="J6" s="617"/>
      <c r="K6" s="617"/>
      <c r="L6" s="617"/>
      <c r="M6" s="617"/>
      <c r="N6" s="617"/>
      <c r="O6" s="617"/>
      <c r="P6" s="617"/>
      <c r="Q6" s="617"/>
      <c r="R6" s="617"/>
      <c r="S6" s="617"/>
      <c r="T6" s="617"/>
      <c r="U6" s="617"/>
      <c r="V6" s="617"/>
      <c r="W6" s="617"/>
      <c r="X6" s="617"/>
      <c r="Y6" s="617"/>
      <c r="Z6" s="617"/>
      <c r="AA6" s="617"/>
      <c r="AB6" s="618"/>
    </row>
    <row r="7" spans="1:28" x14ac:dyDescent="0.25">
      <c r="A7" s="5" t="s">
        <v>7</v>
      </c>
      <c r="B7" s="652" t="s">
        <v>492</v>
      </c>
      <c r="C7" s="652"/>
      <c r="D7" s="652"/>
      <c r="E7" s="652"/>
      <c r="F7" s="652"/>
      <c r="G7" s="652"/>
      <c r="H7" s="652"/>
      <c r="I7" s="652"/>
      <c r="J7" s="652"/>
      <c r="K7" s="652"/>
      <c r="L7" s="652"/>
      <c r="M7" s="652"/>
      <c r="N7" s="652"/>
      <c r="O7" s="652"/>
      <c r="P7" s="652"/>
      <c r="Q7" s="652"/>
      <c r="R7" s="652"/>
      <c r="S7" s="652"/>
      <c r="T7" s="652"/>
      <c r="U7" s="652"/>
      <c r="V7" s="652"/>
      <c r="W7" s="652"/>
      <c r="X7" s="652"/>
      <c r="Y7" s="652"/>
      <c r="Z7" s="652"/>
      <c r="AA7" s="652"/>
      <c r="AB7" s="654"/>
    </row>
    <row r="8" spans="1:28" x14ac:dyDescent="0.25">
      <c r="A8" s="6" t="s">
        <v>9</v>
      </c>
      <c r="B8" s="602" t="s">
        <v>405</v>
      </c>
      <c r="C8" s="602"/>
      <c r="D8" s="602"/>
      <c r="E8" s="602"/>
      <c r="F8" s="602"/>
      <c r="G8" s="602"/>
      <c r="H8" s="602"/>
      <c r="I8" s="602"/>
      <c r="J8" s="602"/>
      <c r="K8" s="602"/>
      <c r="L8" s="602"/>
      <c r="M8" s="602"/>
      <c r="N8" s="602"/>
      <c r="O8" s="602"/>
      <c r="P8" s="602"/>
      <c r="Q8" s="602"/>
      <c r="R8" s="602"/>
      <c r="S8" s="602"/>
      <c r="T8" s="602"/>
      <c r="U8" s="602"/>
      <c r="V8" s="602"/>
      <c r="W8" s="602"/>
      <c r="X8" s="602"/>
      <c r="Y8" s="602"/>
      <c r="Z8" s="602"/>
      <c r="AA8" s="602"/>
      <c r="AB8" s="603"/>
    </row>
    <row r="9" spans="1:28" x14ac:dyDescent="0.25">
      <c r="A9" s="6" t="s">
        <v>11</v>
      </c>
      <c r="B9" s="837" t="s">
        <v>320</v>
      </c>
      <c r="C9" s="838"/>
      <c r="D9" s="838"/>
      <c r="E9" s="838"/>
      <c r="F9" s="838"/>
      <c r="G9" s="838"/>
      <c r="H9" s="838"/>
      <c r="I9" s="838"/>
      <c r="J9" s="838"/>
      <c r="K9" s="838"/>
      <c r="L9" s="838"/>
      <c r="M9" s="838"/>
      <c r="N9" s="838"/>
      <c r="O9" s="838"/>
      <c r="P9" s="838"/>
      <c r="Q9" s="838"/>
      <c r="R9" s="838"/>
      <c r="S9" s="838"/>
      <c r="T9" s="838"/>
      <c r="U9" s="838"/>
      <c r="V9" s="838"/>
      <c r="W9" s="838"/>
      <c r="X9" s="838"/>
      <c r="Y9" s="838"/>
      <c r="Z9" s="838"/>
      <c r="AA9" s="838"/>
      <c r="AB9" s="839"/>
    </row>
    <row r="10" spans="1:28" x14ac:dyDescent="0.25">
      <c r="A10" s="477" t="s">
        <v>12</v>
      </c>
      <c r="B10" s="477"/>
      <c r="C10" s="477"/>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9"/>
    </row>
    <row r="11" spans="1:28" x14ac:dyDescent="0.25">
      <c r="A11" s="449" t="s">
        <v>13</v>
      </c>
      <c r="B11" s="8" t="s">
        <v>14</v>
      </c>
      <c r="C11" s="10" t="s">
        <v>17</v>
      </c>
      <c r="D11" s="832">
        <v>43850</v>
      </c>
      <c r="E11" s="717"/>
      <c r="F11" s="717"/>
      <c r="G11" s="717"/>
      <c r="H11" s="717"/>
      <c r="I11" s="717"/>
      <c r="J11" s="717"/>
      <c r="K11" s="717"/>
      <c r="L11" s="717"/>
      <c r="M11" s="717"/>
      <c r="N11" s="717"/>
      <c r="O11" s="717"/>
      <c r="P11" s="717"/>
      <c r="Q11" s="717"/>
      <c r="R11" s="717"/>
      <c r="S11" s="717"/>
      <c r="T11" s="717"/>
      <c r="U11" s="717"/>
      <c r="V11" s="717"/>
      <c r="W11" s="717"/>
      <c r="X11" s="717"/>
      <c r="Y11" s="717"/>
      <c r="Z11" s="717"/>
      <c r="AA11" s="717"/>
      <c r="AB11" s="718"/>
    </row>
    <row r="12" spans="1:28" x14ac:dyDescent="0.25">
      <c r="A12" s="449"/>
      <c r="B12" s="8" t="s">
        <v>15</v>
      </c>
      <c r="C12" s="10"/>
      <c r="D12" s="453"/>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2"/>
    </row>
    <row r="13" spans="1:28" x14ac:dyDescent="0.25">
      <c r="A13" s="449"/>
      <c r="B13" s="8" t="s">
        <v>16</v>
      </c>
      <c r="C13" s="10" t="s">
        <v>17</v>
      </c>
      <c r="D13" s="716" t="s">
        <v>321</v>
      </c>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2"/>
    </row>
    <row r="14" spans="1:28" ht="13.5" thickBot="1" x14ac:dyDescent="0.3">
      <c r="A14" s="11" t="s">
        <v>18</v>
      </c>
      <c r="B14" s="829" t="s">
        <v>493</v>
      </c>
      <c r="C14" s="830"/>
      <c r="D14" s="830"/>
      <c r="E14" s="830"/>
      <c r="F14" s="830"/>
      <c r="G14" s="830"/>
      <c r="H14" s="830"/>
      <c r="I14" s="830"/>
      <c r="J14" s="830"/>
      <c r="K14" s="830"/>
      <c r="L14" s="830"/>
      <c r="M14" s="830"/>
      <c r="N14" s="830"/>
      <c r="O14" s="830"/>
      <c r="P14" s="830"/>
      <c r="Q14" s="830"/>
      <c r="R14" s="830"/>
      <c r="S14" s="830"/>
      <c r="T14" s="830"/>
      <c r="U14" s="830"/>
      <c r="V14" s="830"/>
      <c r="W14" s="830"/>
      <c r="X14" s="830"/>
      <c r="Y14" s="830"/>
      <c r="Z14" s="830"/>
      <c r="AA14" s="830"/>
      <c r="AB14" s="831"/>
    </row>
    <row r="15" spans="1:28" ht="13.5" thickBot="1" x14ac:dyDescent="0.3">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218"/>
      <c r="AB15" s="218"/>
    </row>
    <row r="16" spans="1:28" x14ac:dyDescent="0.25">
      <c r="A16" s="483" t="s">
        <v>19</v>
      </c>
      <c r="B16" s="483" t="s">
        <v>20</v>
      </c>
      <c r="C16" s="483" t="s">
        <v>21</v>
      </c>
      <c r="D16" s="483" t="s">
        <v>22</v>
      </c>
      <c r="E16" s="483" t="s">
        <v>23</v>
      </c>
      <c r="F16" s="483" t="s">
        <v>24</v>
      </c>
      <c r="G16" s="483" t="s">
        <v>25</v>
      </c>
      <c r="H16" s="485" t="s">
        <v>26</v>
      </c>
      <c r="I16" s="485" t="s">
        <v>27</v>
      </c>
      <c r="J16" s="483" t="s">
        <v>28</v>
      </c>
      <c r="K16" s="483" t="s">
        <v>29</v>
      </c>
      <c r="L16" s="483" t="s">
        <v>30</v>
      </c>
      <c r="M16" s="483" t="s">
        <v>31</v>
      </c>
      <c r="N16" s="483" t="s">
        <v>32</v>
      </c>
      <c r="O16" s="487" t="s">
        <v>33</v>
      </c>
      <c r="P16" s="487"/>
      <c r="Q16" s="487"/>
      <c r="R16" s="487"/>
      <c r="S16" s="488"/>
      <c r="T16" s="509"/>
      <c r="U16" s="511" t="s">
        <v>34</v>
      </c>
      <c r="V16" s="483"/>
      <c r="W16" s="483"/>
      <c r="X16" s="483"/>
      <c r="Y16" s="512"/>
      <c r="Z16" s="483" t="s">
        <v>35</v>
      </c>
      <c r="AA16" s="483" t="s">
        <v>36</v>
      </c>
      <c r="AB16" s="513" t="s">
        <v>37</v>
      </c>
    </row>
    <row r="17" spans="1:28" ht="26.25" thickBot="1" x14ac:dyDescent="0.3">
      <c r="A17" s="484"/>
      <c r="B17" s="484"/>
      <c r="C17" s="484"/>
      <c r="D17" s="484"/>
      <c r="E17" s="484"/>
      <c r="F17" s="484"/>
      <c r="G17" s="484"/>
      <c r="H17" s="486"/>
      <c r="I17" s="486"/>
      <c r="J17" s="484"/>
      <c r="K17" s="484"/>
      <c r="L17" s="484"/>
      <c r="M17" s="484"/>
      <c r="N17" s="484"/>
      <c r="O17" s="39" t="s">
        <v>38</v>
      </c>
      <c r="P17" s="39" t="s">
        <v>39</v>
      </c>
      <c r="Q17" s="39" t="s">
        <v>40</v>
      </c>
      <c r="R17" s="39" t="s">
        <v>41</v>
      </c>
      <c r="S17" s="40" t="s">
        <v>42</v>
      </c>
      <c r="T17" s="510"/>
      <c r="U17" s="41" t="s">
        <v>38</v>
      </c>
      <c r="V17" s="39" t="s">
        <v>39</v>
      </c>
      <c r="W17" s="39" t="s">
        <v>40</v>
      </c>
      <c r="X17" s="39" t="s">
        <v>41</v>
      </c>
      <c r="Y17" s="40" t="s">
        <v>43</v>
      </c>
      <c r="Z17" s="484"/>
      <c r="AA17" s="484"/>
      <c r="AB17" s="514"/>
    </row>
    <row r="18" spans="1:28" ht="89.25" x14ac:dyDescent="0.25">
      <c r="A18" s="517" t="s">
        <v>126</v>
      </c>
      <c r="B18" s="656" t="s">
        <v>494</v>
      </c>
      <c r="C18" s="219" t="s">
        <v>495</v>
      </c>
      <c r="D18" s="219" t="s">
        <v>496</v>
      </c>
      <c r="E18" s="26">
        <v>1</v>
      </c>
      <c r="F18" s="219" t="s">
        <v>497</v>
      </c>
      <c r="G18" s="26" t="s">
        <v>498</v>
      </c>
      <c r="H18" s="26" t="s">
        <v>132</v>
      </c>
      <c r="I18" s="26" t="s">
        <v>499</v>
      </c>
      <c r="J18" s="26" t="s">
        <v>500</v>
      </c>
      <c r="K18" s="26" t="s">
        <v>53</v>
      </c>
      <c r="L18" s="52">
        <v>1</v>
      </c>
      <c r="M18" s="26" t="s">
        <v>501</v>
      </c>
      <c r="N18" s="220" t="s">
        <v>502</v>
      </c>
      <c r="O18" s="75">
        <v>0.25</v>
      </c>
      <c r="P18" s="75">
        <v>0.25</v>
      </c>
      <c r="Q18" s="75">
        <v>0.25</v>
      </c>
      <c r="R18" s="75">
        <v>0.25</v>
      </c>
      <c r="S18" s="46">
        <f>SUM(O18:R18)</f>
        <v>1</v>
      </c>
      <c r="T18" s="510"/>
      <c r="U18" s="47">
        <v>0.25</v>
      </c>
      <c r="V18" s="45">
        <v>0.25</v>
      </c>
      <c r="W18" s="45">
        <v>0.25</v>
      </c>
      <c r="X18" s="45"/>
      <c r="Y18" s="46">
        <f>SUM(U18:X18)</f>
        <v>0.75</v>
      </c>
      <c r="Z18" s="221" t="s">
        <v>503</v>
      </c>
      <c r="AA18" s="222"/>
      <c r="AB18" s="222"/>
    </row>
    <row r="19" spans="1:28" ht="102" x14ac:dyDescent="0.25">
      <c r="A19" s="579"/>
      <c r="B19" s="656"/>
      <c r="C19" s="223" t="s">
        <v>504</v>
      </c>
      <c r="D19" s="219" t="s">
        <v>505</v>
      </c>
      <c r="E19" s="26">
        <v>2</v>
      </c>
      <c r="F19" s="219" t="s">
        <v>506</v>
      </c>
      <c r="G19" s="26" t="s">
        <v>507</v>
      </c>
      <c r="H19" s="26" t="s">
        <v>132</v>
      </c>
      <c r="I19" s="219" t="s">
        <v>508</v>
      </c>
      <c r="J19" s="26" t="s">
        <v>509</v>
      </c>
      <c r="K19" s="26" t="s">
        <v>53</v>
      </c>
      <c r="L19" s="52">
        <v>1</v>
      </c>
      <c r="M19" s="26" t="s">
        <v>510</v>
      </c>
      <c r="N19" s="26" t="s">
        <v>511</v>
      </c>
      <c r="O19" s="75">
        <v>0.75</v>
      </c>
      <c r="P19" s="75">
        <v>0</v>
      </c>
      <c r="Q19" s="75">
        <v>0.25</v>
      </c>
      <c r="R19" s="75">
        <v>0</v>
      </c>
      <c r="S19" s="46">
        <f>SUM(O19:R19)</f>
        <v>1</v>
      </c>
      <c r="T19" s="510"/>
      <c r="U19" s="53">
        <v>0.5</v>
      </c>
      <c r="V19" s="52">
        <v>0.25</v>
      </c>
      <c r="W19" s="52"/>
      <c r="X19" s="52"/>
      <c r="Y19" s="75">
        <f>SUM(U19:X19)</f>
        <v>0.75</v>
      </c>
      <c r="Z19" s="59" t="s">
        <v>512</v>
      </c>
      <c r="AA19" s="202"/>
      <c r="AB19" s="202"/>
    </row>
    <row r="20" spans="1:28" ht="89.25" x14ac:dyDescent="0.25">
      <c r="A20" s="579"/>
      <c r="B20" s="656"/>
      <c r="C20" s="219" t="s">
        <v>513</v>
      </c>
      <c r="D20" s="219" t="s">
        <v>514</v>
      </c>
      <c r="E20" s="220">
        <v>3</v>
      </c>
      <c r="F20" s="224" t="s">
        <v>515</v>
      </c>
      <c r="G20" s="26" t="s">
        <v>516</v>
      </c>
      <c r="H20" s="26" t="s">
        <v>414</v>
      </c>
      <c r="I20" s="26" t="s">
        <v>517</v>
      </c>
      <c r="J20" s="26" t="s">
        <v>518</v>
      </c>
      <c r="K20" s="26" t="s">
        <v>53</v>
      </c>
      <c r="L20" s="75">
        <v>1</v>
      </c>
      <c r="M20" s="26" t="s">
        <v>519</v>
      </c>
      <c r="N20" s="26" t="s">
        <v>520</v>
      </c>
      <c r="O20" s="75">
        <v>0.25</v>
      </c>
      <c r="P20" s="75">
        <v>0.25</v>
      </c>
      <c r="Q20" s="75">
        <v>0.25</v>
      </c>
      <c r="R20" s="75">
        <v>0.25</v>
      </c>
      <c r="S20" s="46">
        <f>SUM(O20:R20)</f>
        <v>1</v>
      </c>
      <c r="T20" s="510"/>
      <c r="U20" s="53">
        <v>0.25</v>
      </c>
      <c r="V20" s="52">
        <v>0.25</v>
      </c>
      <c r="W20" s="52">
        <v>0.25</v>
      </c>
      <c r="X20" s="52"/>
      <c r="Y20" s="75">
        <f>SUM(U20:X20)</f>
        <v>0.75</v>
      </c>
      <c r="Z20" s="221" t="s">
        <v>521</v>
      </c>
      <c r="AA20" s="202"/>
      <c r="AB20" s="202"/>
    </row>
    <row r="21" spans="1:28" ht="128.25" thickBot="1" x14ac:dyDescent="0.3">
      <c r="A21" s="579"/>
      <c r="B21" s="656"/>
      <c r="C21" s="219" t="s">
        <v>522</v>
      </c>
      <c r="D21" s="219" t="s">
        <v>523</v>
      </c>
      <c r="E21" s="220">
        <v>4</v>
      </c>
      <c r="F21" s="224" t="s">
        <v>524</v>
      </c>
      <c r="G21" s="26" t="s">
        <v>516</v>
      </c>
      <c r="H21" s="26" t="s">
        <v>132</v>
      </c>
      <c r="I21" s="26" t="s">
        <v>525</v>
      </c>
      <c r="J21" s="26" t="s">
        <v>526</v>
      </c>
      <c r="K21" s="26" t="s">
        <v>53</v>
      </c>
      <c r="L21" s="75">
        <v>1</v>
      </c>
      <c r="M21" s="26" t="s">
        <v>527</v>
      </c>
      <c r="N21" s="26" t="s">
        <v>528</v>
      </c>
      <c r="O21" s="75">
        <v>0.25</v>
      </c>
      <c r="P21" s="75">
        <v>0.25</v>
      </c>
      <c r="Q21" s="75">
        <v>0.25</v>
      </c>
      <c r="R21" s="75">
        <v>0.25</v>
      </c>
      <c r="S21" s="46">
        <f>SUM(O21:R21)</f>
        <v>1</v>
      </c>
      <c r="T21" s="510"/>
      <c r="U21" s="53">
        <v>0.25</v>
      </c>
      <c r="V21" s="52">
        <v>0.25</v>
      </c>
      <c r="W21" s="52">
        <v>0.25</v>
      </c>
      <c r="X21" s="52"/>
      <c r="Y21" s="75">
        <f>SUM(U21:X21)</f>
        <v>0.75</v>
      </c>
      <c r="Z21" s="221" t="s">
        <v>529</v>
      </c>
      <c r="AA21" s="202"/>
      <c r="AB21" s="202"/>
    </row>
    <row r="22" spans="1:28" s="225" customFormat="1" ht="13.5" thickBot="1" x14ac:dyDescent="0.3">
      <c r="A22" s="624" t="s">
        <v>185</v>
      </c>
      <c r="B22" s="625"/>
      <c r="C22" s="625"/>
      <c r="D22" s="625"/>
      <c r="E22" s="625"/>
      <c r="F22" s="625"/>
      <c r="G22" s="625"/>
      <c r="H22" s="625"/>
      <c r="I22" s="625"/>
      <c r="J22" s="625"/>
      <c r="K22" s="625"/>
      <c r="L22" s="625"/>
      <c r="M22" s="625"/>
      <c r="N22" s="625"/>
      <c r="O22" s="625"/>
      <c r="P22" s="625"/>
      <c r="Q22" s="625"/>
      <c r="R22" s="626"/>
      <c r="S22" s="627" t="s">
        <v>111</v>
      </c>
      <c r="T22" s="628"/>
      <c r="U22" s="628"/>
      <c r="V22" s="628"/>
      <c r="W22" s="628"/>
      <c r="X22" s="628"/>
      <c r="Y22" s="628"/>
      <c r="Z22" s="628"/>
      <c r="AA22" s="628"/>
      <c r="AB22" s="629"/>
    </row>
    <row r="23" spans="1:28" x14ac:dyDescent="0.25">
      <c r="A23" s="29" t="s">
        <v>112</v>
      </c>
      <c r="B23" s="489"/>
      <c r="C23" s="489"/>
      <c r="D23" s="489"/>
      <c r="E23" s="490"/>
      <c r="F23" s="30" t="s">
        <v>113</v>
      </c>
      <c r="G23" s="630" t="s">
        <v>487</v>
      </c>
      <c r="H23" s="630"/>
      <c r="I23" s="630"/>
      <c r="J23" s="630"/>
      <c r="K23" s="630"/>
      <c r="L23" s="30"/>
      <c r="M23" s="630"/>
      <c r="N23" s="630"/>
      <c r="O23" s="630"/>
      <c r="P23" s="630"/>
      <c r="Q23" s="630"/>
      <c r="R23" s="631"/>
      <c r="S23" s="31"/>
      <c r="T23" s="631"/>
      <c r="U23" s="632"/>
      <c r="V23" s="632"/>
      <c r="W23" s="632"/>
      <c r="X23" s="632"/>
      <c r="Y23" s="633"/>
      <c r="Z23" s="31" t="s">
        <v>113</v>
      </c>
      <c r="AA23" s="495"/>
      <c r="AB23" s="496"/>
    </row>
    <row r="24" spans="1:28" x14ac:dyDescent="0.25">
      <c r="A24" s="32" t="s">
        <v>114</v>
      </c>
      <c r="B24" s="527" t="s">
        <v>530</v>
      </c>
      <c r="C24" s="527"/>
      <c r="D24" s="527"/>
      <c r="E24" s="825"/>
      <c r="F24" s="30" t="s">
        <v>116</v>
      </c>
      <c r="G24" s="497" t="s">
        <v>489</v>
      </c>
      <c r="H24" s="497"/>
      <c r="I24" s="497"/>
      <c r="J24" s="497"/>
      <c r="K24" s="497"/>
      <c r="L24" s="30"/>
      <c r="M24" s="630"/>
      <c r="N24" s="630"/>
      <c r="O24" s="630"/>
      <c r="P24" s="630"/>
      <c r="Q24" s="630"/>
      <c r="R24" s="631"/>
      <c r="S24" s="31"/>
      <c r="T24" s="631"/>
      <c r="U24" s="632"/>
      <c r="V24" s="632"/>
      <c r="W24" s="632"/>
      <c r="X24" s="632"/>
      <c r="Y24" s="633"/>
      <c r="Z24" s="31" t="s">
        <v>118</v>
      </c>
      <c r="AA24" s="528" t="s">
        <v>531</v>
      </c>
      <c r="AB24" s="529"/>
    </row>
    <row r="25" spans="1:28" ht="13.5" thickBot="1" x14ac:dyDescent="0.3">
      <c r="A25" s="34" t="s">
        <v>119</v>
      </c>
      <c r="B25" s="826">
        <v>44109</v>
      </c>
      <c r="C25" s="520"/>
      <c r="D25" s="520"/>
      <c r="E25" s="827"/>
      <c r="F25" s="35" t="s">
        <v>119</v>
      </c>
      <c r="G25" s="828">
        <v>44109</v>
      </c>
      <c r="H25" s="634"/>
      <c r="I25" s="634"/>
      <c r="J25" s="634"/>
      <c r="K25" s="634"/>
      <c r="L25" s="35"/>
      <c r="M25" s="634"/>
      <c r="N25" s="634"/>
      <c r="O25" s="634"/>
      <c r="P25" s="634"/>
      <c r="Q25" s="634"/>
      <c r="R25" s="635"/>
      <c r="S25" s="36"/>
      <c r="T25" s="635"/>
      <c r="U25" s="636"/>
      <c r="V25" s="636"/>
      <c r="W25" s="636"/>
      <c r="X25" s="636"/>
      <c r="Y25" s="637"/>
      <c r="Z25" s="36" t="s">
        <v>119</v>
      </c>
      <c r="AA25" s="578"/>
      <c r="AB25" s="526"/>
    </row>
  </sheetData>
  <mergeCells count="55">
    <mergeCell ref="A11:A13"/>
    <mergeCell ref="D11:AB11"/>
    <mergeCell ref="D12:AB12"/>
    <mergeCell ref="D13:AB13"/>
    <mergeCell ref="A1:Z1"/>
    <mergeCell ref="A2:A5"/>
    <mergeCell ref="B2:AA2"/>
    <mergeCell ref="B3:AA3"/>
    <mergeCell ref="B4:AA5"/>
    <mergeCell ref="A6:AB6"/>
    <mergeCell ref="B7:AB7"/>
    <mergeCell ref="B8:AB8"/>
    <mergeCell ref="B9:AB9"/>
    <mergeCell ref="A10:C10"/>
    <mergeCell ref="D10:AB10"/>
    <mergeCell ref="O16:S16"/>
    <mergeCell ref="B14:AB14"/>
    <mergeCell ref="A16:A17"/>
    <mergeCell ref="B16:B17"/>
    <mergeCell ref="C16:C17"/>
    <mergeCell ref="D16:D17"/>
    <mergeCell ref="E16:E17"/>
    <mergeCell ref="F16:F17"/>
    <mergeCell ref="G16:G17"/>
    <mergeCell ref="H16:H17"/>
    <mergeCell ref="I16:I17"/>
    <mergeCell ref="T16:T21"/>
    <mergeCell ref="U16:Y16"/>
    <mergeCell ref="Z16:Z17"/>
    <mergeCell ref="AA16:AA17"/>
    <mergeCell ref="AB16:AB17"/>
    <mergeCell ref="A22:R22"/>
    <mergeCell ref="S22:AB22"/>
    <mergeCell ref="B23:E23"/>
    <mergeCell ref="G23:K23"/>
    <mergeCell ref="M23:R23"/>
    <mergeCell ref="T23:Y23"/>
    <mergeCell ref="AA23:AB23"/>
    <mergeCell ref="A18:A21"/>
    <mergeCell ref="B18:B21"/>
    <mergeCell ref="J16:J17"/>
    <mergeCell ref="K16:K17"/>
    <mergeCell ref="L16:L17"/>
    <mergeCell ref="M16:M17"/>
    <mergeCell ref="N16:N17"/>
    <mergeCell ref="B25:E25"/>
    <mergeCell ref="G25:K25"/>
    <mergeCell ref="M25:R25"/>
    <mergeCell ref="T25:Y25"/>
    <mergeCell ref="AA25:AB25"/>
    <mergeCell ref="B24:E24"/>
    <mergeCell ref="G24:K24"/>
    <mergeCell ref="M24:R24"/>
    <mergeCell ref="T24:Y24"/>
    <mergeCell ref="AA24:AB24"/>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E3788-2A0E-4FD7-B411-E2E7B7752BDB}">
  <dimension ref="A1:AB33"/>
  <sheetViews>
    <sheetView workbookViewId="0">
      <selection activeCell="B7" sqref="B7:AB9"/>
    </sheetView>
  </sheetViews>
  <sheetFormatPr baseColWidth="10" defaultRowHeight="15.75" x14ac:dyDescent="0.25"/>
  <cols>
    <col min="1" max="1" width="26.42578125" style="1" customWidth="1"/>
    <col min="2" max="2" width="21" style="1" customWidth="1"/>
    <col min="3" max="3" width="19.85546875" style="1" customWidth="1"/>
    <col min="4" max="4" width="19.7109375" style="1" customWidth="1"/>
    <col min="5" max="5" width="11.28515625" style="1" customWidth="1"/>
    <col min="6" max="6" width="26.42578125" style="1" customWidth="1"/>
    <col min="7" max="7" width="23.140625" style="1" customWidth="1"/>
    <col min="8" max="8" width="21.85546875" style="1" customWidth="1"/>
    <col min="9" max="9" width="18.85546875" style="1" customWidth="1"/>
    <col min="10" max="10" width="21.85546875" style="1" customWidth="1"/>
    <col min="11" max="11" width="17.28515625" style="1" customWidth="1"/>
    <col min="12" max="12" width="16.28515625" style="1" customWidth="1"/>
    <col min="13" max="13" width="15.42578125" style="1" customWidth="1"/>
    <col min="14" max="14" width="26.7109375" style="1" customWidth="1"/>
    <col min="15" max="18" width="8.42578125" style="1" customWidth="1"/>
    <col min="19" max="19" width="22.140625" style="1" customWidth="1"/>
    <col min="20" max="20" width="4.28515625" style="28" customWidth="1"/>
    <col min="21" max="24" width="8.42578125" style="1" customWidth="1"/>
    <col min="25" max="25" width="20.42578125" style="1" customWidth="1"/>
    <col min="26" max="26" width="152.42578125" style="246" customWidth="1"/>
    <col min="27" max="27" width="35" style="1" customWidth="1"/>
    <col min="28" max="28" width="58.140625" style="1" customWidth="1"/>
    <col min="29" max="256" width="11.42578125" style="1"/>
    <col min="257" max="257" width="26.42578125" style="1" customWidth="1"/>
    <col min="258" max="258" width="21" style="1" customWidth="1"/>
    <col min="259" max="259" width="19.85546875" style="1" customWidth="1"/>
    <col min="260" max="260" width="19.7109375" style="1" customWidth="1"/>
    <col min="261" max="261" width="11.28515625" style="1" customWidth="1"/>
    <col min="262" max="262" width="26.42578125" style="1" customWidth="1"/>
    <col min="263" max="263" width="23.140625" style="1" customWidth="1"/>
    <col min="264" max="264" width="21.85546875" style="1" customWidth="1"/>
    <col min="265" max="265" width="18.85546875" style="1" customWidth="1"/>
    <col min="266" max="266" width="21.85546875" style="1" customWidth="1"/>
    <col min="267" max="267" width="17.28515625" style="1" customWidth="1"/>
    <col min="268" max="268" width="16.28515625" style="1" customWidth="1"/>
    <col min="269" max="269" width="15.42578125" style="1" customWidth="1"/>
    <col min="270" max="270" width="26.7109375" style="1" customWidth="1"/>
    <col min="271" max="274" width="8.42578125" style="1" customWidth="1"/>
    <col min="275" max="275" width="22.140625" style="1" customWidth="1"/>
    <col min="276" max="276" width="4.28515625" style="1" customWidth="1"/>
    <col min="277" max="280" width="8.42578125" style="1" customWidth="1"/>
    <col min="281" max="281" width="20.42578125" style="1" customWidth="1"/>
    <col min="282" max="282" width="152.42578125" style="1" customWidth="1"/>
    <col min="283" max="283" width="35" style="1" customWidth="1"/>
    <col min="284" max="284" width="58.140625" style="1" customWidth="1"/>
    <col min="285" max="512" width="11.42578125" style="1"/>
    <col min="513" max="513" width="26.42578125" style="1" customWidth="1"/>
    <col min="514" max="514" width="21" style="1" customWidth="1"/>
    <col min="515" max="515" width="19.85546875" style="1" customWidth="1"/>
    <col min="516" max="516" width="19.7109375" style="1" customWidth="1"/>
    <col min="517" max="517" width="11.28515625" style="1" customWidth="1"/>
    <col min="518" max="518" width="26.42578125" style="1" customWidth="1"/>
    <col min="519" max="519" width="23.140625" style="1" customWidth="1"/>
    <col min="520" max="520" width="21.85546875" style="1" customWidth="1"/>
    <col min="521" max="521" width="18.85546875" style="1" customWidth="1"/>
    <col min="522" max="522" width="21.85546875" style="1" customWidth="1"/>
    <col min="523" max="523" width="17.28515625" style="1" customWidth="1"/>
    <col min="524" max="524" width="16.28515625" style="1" customWidth="1"/>
    <col min="525" max="525" width="15.42578125" style="1" customWidth="1"/>
    <col min="526" max="526" width="26.7109375" style="1" customWidth="1"/>
    <col min="527" max="530" width="8.42578125" style="1" customWidth="1"/>
    <col min="531" max="531" width="22.140625" style="1" customWidth="1"/>
    <col min="532" max="532" width="4.28515625" style="1" customWidth="1"/>
    <col min="533" max="536" width="8.42578125" style="1" customWidth="1"/>
    <col min="537" max="537" width="20.42578125" style="1" customWidth="1"/>
    <col min="538" max="538" width="152.42578125" style="1" customWidth="1"/>
    <col min="539" max="539" width="35" style="1" customWidth="1"/>
    <col min="540" max="540" width="58.140625" style="1" customWidth="1"/>
    <col min="541" max="768" width="11.42578125" style="1"/>
    <col min="769" max="769" width="26.42578125" style="1" customWidth="1"/>
    <col min="770" max="770" width="21" style="1" customWidth="1"/>
    <col min="771" max="771" width="19.85546875" style="1" customWidth="1"/>
    <col min="772" max="772" width="19.7109375" style="1" customWidth="1"/>
    <col min="773" max="773" width="11.28515625" style="1" customWidth="1"/>
    <col min="774" max="774" width="26.42578125" style="1" customWidth="1"/>
    <col min="775" max="775" width="23.140625" style="1" customWidth="1"/>
    <col min="776" max="776" width="21.85546875" style="1" customWidth="1"/>
    <col min="777" max="777" width="18.85546875" style="1" customWidth="1"/>
    <col min="778" max="778" width="21.85546875" style="1" customWidth="1"/>
    <col min="779" max="779" width="17.28515625" style="1" customWidth="1"/>
    <col min="780" max="780" width="16.28515625" style="1" customWidth="1"/>
    <col min="781" max="781" width="15.42578125" style="1" customWidth="1"/>
    <col min="782" max="782" width="26.7109375" style="1" customWidth="1"/>
    <col min="783" max="786" width="8.42578125" style="1" customWidth="1"/>
    <col min="787" max="787" width="22.140625" style="1" customWidth="1"/>
    <col min="788" max="788" width="4.28515625" style="1" customWidth="1"/>
    <col min="789" max="792" width="8.42578125" style="1" customWidth="1"/>
    <col min="793" max="793" width="20.42578125" style="1" customWidth="1"/>
    <col min="794" max="794" width="152.42578125" style="1" customWidth="1"/>
    <col min="795" max="795" width="35" style="1" customWidth="1"/>
    <col min="796" max="796" width="58.140625" style="1" customWidth="1"/>
    <col min="797" max="1024" width="11.42578125" style="1"/>
    <col min="1025" max="1025" width="26.42578125" style="1" customWidth="1"/>
    <col min="1026" max="1026" width="21" style="1" customWidth="1"/>
    <col min="1027" max="1027" width="19.85546875" style="1" customWidth="1"/>
    <col min="1028" max="1028" width="19.7109375" style="1" customWidth="1"/>
    <col min="1029" max="1029" width="11.28515625" style="1" customWidth="1"/>
    <col min="1030" max="1030" width="26.42578125" style="1" customWidth="1"/>
    <col min="1031" max="1031" width="23.140625" style="1" customWidth="1"/>
    <col min="1032" max="1032" width="21.85546875" style="1" customWidth="1"/>
    <col min="1033" max="1033" width="18.85546875" style="1" customWidth="1"/>
    <col min="1034" max="1034" width="21.85546875" style="1" customWidth="1"/>
    <col min="1035" max="1035" width="17.28515625" style="1" customWidth="1"/>
    <col min="1036" max="1036" width="16.28515625" style="1" customWidth="1"/>
    <col min="1037" max="1037" width="15.42578125" style="1" customWidth="1"/>
    <col min="1038" max="1038" width="26.7109375" style="1" customWidth="1"/>
    <col min="1039" max="1042" width="8.42578125" style="1" customWidth="1"/>
    <col min="1043" max="1043" width="22.140625" style="1" customWidth="1"/>
    <col min="1044" max="1044" width="4.28515625" style="1" customWidth="1"/>
    <col min="1045" max="1048" width="8.42578125" style="1" customWidth="1"/>
    <col min="1049" max="1049" width="20.42578125" style="1" customWidth="1"/>
    <col min="1050" max="1050" width="152.42578125" style="1" customWidth="1"/>
    <col min="1051" max="1051" width="35" style="1" customWidth="1"/>
    <col min="1052" max="1052" width="58.140625" style="1" customWidth="1"/>
    <col min="1053" max="1280" width="11.42578125" style="1"/>
    <col min="1281" max="1281" width="26.42578125" style="1" customWidth="1"/>
    <col min="1282" max="1282" width="21" style="1" customWidth="1"/>
    <col min="1283" max="1283" width="19.85546875" style="1" customWidth="1"/>
    <col min="1284" max="1284" width="19.7109375" style="1" customWidth="1"/>
    <col min="1285" max="1285" width="11.28515625" style="1" customWidth="1"/>
    <col min="1286" max="1286" width="26.42578125" style="1" customWidth="1"/>
    <col min="1287" max="1287" width="23.140625" style="1" customWidth="1"/>
    <col min="1288" max="1288" width="21.85546875" style="1" customWidth="1"/>
    <col min="1289" max="1289" width="18.85546875" style="1" customWidth="1"/>
    <col min="1290" max="1290" width="21.85546875" style="1" customWidth="1"/>
    <col min="1291" max="1291" width="17.28515625" style="1" customWidth="1"/>
    <col min="1292" max="1292" width="16.28515625" style="1" customWidth="1"/>
    <col min="1293" max="1293" width="15.42578125" style="1" customWidth="1"/>
    <col min="1294" max="1294" width="26.7109375" style="1" customWidth="1"/>
    <col min="1295" max="1298" width="8.42578125" style="1" customWidth="1"/>
    <col min="1299" max="1299" width="22.140625" style="1" customWidth="1"/>
    <col min="1300" max="1300" width="4.28515625" style="1" customWidth="1"/>
    <col min="1301" max="1304" width="8.42578125" style="1" customWidth="1"/>
    <col min="1305" max="1305" width="20.42578125" style="1" customWidth="1"/>
    <col min="1306" max="1306" width="152.42578125" style="1" customWidth="1"/>
    <col min="1307" max="1307" width="35" style="1" customWidth="1"/>
    <col min="1308" max="1308" width="58.140625" style="1" customWidth="1"/>
    <col min="1309" max="1536" width="11.42578125" style="1"/>
    <col min="1537" max="1537" width="26.42578125" style="1" customWidth="1"/>
    <col min="1538" max="1538" width="21" style="1" customWidth="1"/>
    <col min="1539" max="1539" width="19.85546875" style="1" customWidth="1"/>
    <col min="1540" max="1540" width="19.7109375" style="1" customWidth="1"/>
    <col min="1541" max="1541" width="11.28515625" style="1" customWidth="1"/>
    <col min="1542" max="1542" width="26.42578125" style="1" customWidth="1"/>
    <col min="1543" max="1543" width="23.140625" style="1" customWidth="1"/>
    <col min="1544" max="1544" width="21.85546875" style="1" customWidth="1"/>
    <col min="1545" max="1545" width="18.85546875" style="1" customWidth="1"/>
    <col min="1546" max="1546" width="21.85546875" style="1" customWidth="1"/>
    <col min="1547" max="1547" width="17.28515625" style="1" customWidth="1"/>
    <col min="1548" max="1548" width="16.28515625" style="1" customWidth="1"/>
    <col min="1549" max="1549" width="15.42578125" style="1" customWidth="1"/>
    <col min="1550" max="1550" width="26.7109375" style="1" customWidth="1"/>
    <col min="1551" max="1554" width="8.42578125" style="1" customWidth="1"/>
    <col min="1555" max="1555" width="22.140625" style="1" customWidth="1"/>
    <col min="1556" max="1556" width="4.28515625" style="1" customWidth="1"/>
    <col min="1557" max="1560" width="8.42578125" style="1" customWidth="1"/>
    <col min="1561" max="1561" width="20.42578125" style="1" customWidth="1"/>
    <col min="1562" max="1562" width="152.42578125" style="1" customWidth="1"/>
    <col min="1563" max="1563" width="35" style="1" customWidth="1"/>
    <col min="1564" max="1564" width="58.140625" style="1" customWidth="1"/>
    <col min="1565" max="1792" width="11.42578125" style="1"/>
    <col min="1793" max="1793" width="26.42578125" style="1" customWidth="1"/>
    <col min="1794" max="1794" width="21" style="1" customWidth="1"/>
    <col min="1795" max="1795" width="19.85546875" style="1" customWidth="1"/>
    <col min="1796" max="1796" width="19.7109375" style="1" customWidth="1"/>
    <col min="1797" max="1797" width="11.28515625" style="1" customWidth="1"/>
    <col min="1798" max="1798" width="26.42578125" style="1" customWidth="1"/>
    <col min="1799" max="1799" width="23.140625" style="1" customWidth="1"/>
    <col min="1800" max="1800" width="21.85546875" style="1" customWidth="1"/>
    <col min="1801" max="1801" width="18.85546875" style="1" customWidth="1"/>
    <col min="1802" max="1802" width="21.85546875" style="1" customWidth="1"/>
    <col min="1803" max="1803" width="17.28515625" style="1" customWidth="1"/>
    <col min="1804" max="1804" width="16.28515625" style="1" customWidth="1"/>
    <col min="1805" max="1805" width="15.42578125" style="1" customWidth="1"/>
    <col min="1806" max="1806" width="26.7109375" style="1" customWidth="1"/>
    <col min="1807" max="1810" width="8.42578125" style="1" customWidth="1"/>
    <col min="1811" max="1811" width="22.140625" style="1" customWidth="1"/>
    <col min="1812" max="1812" width="4.28515625" style="1" customWidth="1"/>
    <col min="1813" max="1816" width="8.42578125" style="1" customWidth="1"/>
    <col min="1817" max="1817" width="20.42578125" style="1" customWidth="1"/>
    <col min="1818" max="1818" width="152.42578125" style="1" customWidth="1"/>
    <col min="1819" max="1819" width="35" style="1" customWidth="1"/>
    <col min="1820" max="1820" width="58.140625" style="1" customWidth="1"/>
    <col min="1821" max="2048" width="11.42578125" style="1"/>
    <col min="2049" max="2049" width="26.42578125" style="1" customWidth="1"/>
    <col min="2050" max="2050" width="21" style="1" customWidth="1"/>
    <col min="2051" max="2051" width="19.85546875" style="1" customWidth="1"/>
    <col min="2052" max="2052" width="19.7109375" style="1" customWidth="1"/>
    <col min="2053" max="2053" width="11.28515625" style="1" customWidth="1"/>
    <col min="2054" max="2054" width="26.42578125" style="1" customWidth="1"/>
    <col min="2055" max="2055" width="23.140625" style="1" customWidth="1"/>
    <col min="2056" max="2056" width="21.85546875" style="1" customWidth="1"/>
    <col min="2057" max="2057" width="18.85546875" style="1" customWidth="1"/>
    <col min="2058" max="2058" width="21.85546875" style="1" customWidth="1"/>
    <col min="2059" max="2059" width="17.28515625" style="1" customWidth="1"/>
    <col min="2060" max="2060" width="16.28515625" style="1" customWidth="1"/>
    <col min="2061" max="2061" width="15.42578125" style="1" customWidth="1"/>
    <col min="2062" max="2062" width="26.7109375" style="1" customWidth="1"/>
    <col min="2063" max="2066" width="8.42578125" style="1" customWidth="1"/>
    <col min="2067" max="2067" width="22.140625" style="1" customWidth="1"/>
    <col min="2068" max="2068" width="4.28515625" style="1" customWidth="1"/>
    <col min="2069" max="2072" width="8.42578125" style="1" customWidth="1"/>
    <col min="2073" max="2073" width="20.42578125" style="1" customWidth="1"/>
    <col min="2074" max="2074" width="152.42578125" style="1" customWidth="1"/>
    <col min="2075" max="2075" width="35" style="1" customWidth="1"/>
    <col min="2076" max="2076" width="58.140625" style="1" customWidth="1"/>
    <col min="2077" max="2304" width="11.42578125" style="1"/>
    <col min="2305" max="2305" width="26.42578125" style="1" customWidth="1"/>
    <col min="2306" max="2306" width="21" style="1" customWidth="1"/>
    <col min="2307" max="2307" width="19.85546875" style="1" customWidth="1"/>
    <col min="2308" max="2308" width="19.7109375" style="1" customWidth="1"/>
    <col min="2309" max="2309" width="11.28515625" style="1" customWidth="1"/>
    <col min="2310" max="2310" width="26.42578125" style="1" customWidth="1"/>
    <col min="2311" max="2311" width="23.140625" style="1" customWidth="1"/>
    <col min="2312" max="2312" width="21.85546875" style="1" customWidth="1"/>
    <col min="2313" max="2313" width="18.85546875" style="1" customWidth="1"/>
    <col min="2314" max="2314" width="21.85546875" style="1" customWidth="1"/>
    <col min="2315" max="2315" width="17.28515625" style="1" customWidth="1"/>
    <col min="2316" max="2316" width="16.28515625" style="1" customWidth="1"/>
    <col min="2317" max="2317" width="15.42578125" style="1" customWidth="1"/>
    <col min="2318" max="2318" width="26.7109375" style="1" customWidth="1"/>
    <col min="2319" max="2322" width="8.42578125" style="1" customWidth="1"/>
    <col min="2323" max="2323" width="22.140625" style="1" customWidth="1"/>
    <col min="2324" max="2324" width="4.28515625" style="1" customWidth="1"/>
    <col min="2325" max="2328" width="8.42578125" style="1" customWidth="1"/>
    <col min="2329" max="2329" width="20.42578125" style="1" customWidth="1"/>
    <col min="2330" max="2330" width="152.42578125" style="1" customWidth="1"/>
    <col min="2331" max="2331" width="35" style="1" customWidth="1"/>
    <col min="2332" max="2332" width="58.140625" style="1" customWidth="1"/>
    <col min="2333" max="2560" width="11.42578125" style="1"/>
    <col min="2561" max="2561" width="26.42578125" style="1" customWidth="1"/>
    <col min="2562" max="2562" width="21" style="1" customWidth="1"/>
    <col min="2563" max="2563" width="19.85546875" style="1" customWidth="1"/>
    <col min="2564" max="2564" width="19.7109375" style="1" customWidth="1"/>
    <col min="2565" max="2565" width="11.28515625" style="1" customWidth="1"/>
    <col min="2566" max="2566" width="26.42578125" style="1" customWidth="1"/>
    <col min="2567" max="2567" width="23.140625" style="1" customWidth="1"/>
    <col min="2568" max="2568" width="21.85546875" style="1" customWidth="1"/>
    <col min="2569" max="2569" width="18.85546875" style="1" customWidth="1"/>
    <col min="2570" max="2570" width="21.85546875" style="1" customWidth="1"/>
    <col min="2571" max="2571" width="17.28515625" style="1" customWidth="1"/>
    <col min="2572" max="2572" width="16.28515625" style="1" customWidth="1"/>
    <col min="2573" max="2573" width="15.42578125" style="1" customWidth="1"/>
    <col min="2574" max="2574" width="26.7109375" style="1" customWidth="1"/>
    <col min="2575" max="2578" width="8.42578125" style="1" customWidth="1"/>
    <col min="2579" max="2579" width="22.140625" style="1" customWidth="1"/>
    <col min="2580" max="2580" width="4.28515625" style="1" customWidth="1"/>
    <col min="2581" max="2584" width="8.42578125" style="1" customWidth="1"/>
    <col min="2585" max="2585" width="20.42578125" style="1" customWidth="1"/>
    <col min="2586" max="2586" width="152.42578125" style="1" customWidth="1"/>
    <col min="2587" max="2587" width="35" style="1" customWidth="1"/>
    <col min="2588" max="2588" width="58.140625" style="1" customWidth="1"/>
    <col min="2589" max="2816" width="11.42578125" style="1"/>
    <col min="2817" max="2817" width="26.42578125" style="1" customWidth="1"/>
    <col min="2818" max="2818" width="21" style="1" customWidth="1"/>
    <col min="2819" max="2819" width="19.85546875" style="1" customWidth="1"/>
    <col min="2820" max="2820" width="19.7109375" style="1" customWidth="1"/>
    <col min="2821" max="2821" width="11.28515625" style="1" customWidth="1"/>
    <col min="2822" max="2822" width="26.42578125" style="1" customWidth="1"/>
    <col min="2823" max="2823" width="23.140625" style="1" customWidth="1"/>
    <col min="2824" max="2824" width="21.85546875" style="1" customWidth="1"/>
    <col min="2825" max="2825" width="18.85546875" style="1" customWidth="1"/>
    <col min="2826" max="2826" width="21.85546875" style="1" customWidth="1"/>
    <col min="2827" max="2827" width="17.28515625" style="1" customWidth="1"/>
    <col min="2828" max="2828" width="16.28515625" style="1" customWidth="1"/>
    <col min="2829" max="2829" width="15.42578125" style="1" customWidth="1"/>
    <col min="2830" max="2830" width="26.7109375" style="1" customWidth="1"/>
    <col min="2831" max="2834" width="8.42578125" style="1" customWidth="1"/>
    <col min="2835" max="2835" width="22.140625" style="1" customWidth="1"/>
    <col min="2836" max="2836" width="4.28515625" style="1" customWidth="1"/>
    <col min="2837" max="2840" width="8.42578125" style="1" customWidth="1"/>
    <col min="2841" max="2841" width="20.42578125" style="1" customWidth="1"/>
    <col min="2842" max="2842" width="152.42578125" style="1" customWidth="1"/>
    <col min="2843" max="2843" width="35" style="1" customWidth="1"/>
    <col min="2844" max="2844" width="58.140625" style="1" customWidth="1"/>
    <col min="2845" max="3072" width="11.42578125" style="1"/>
    <col min="3073" max="3073" width="26.42578125" style="1" customWidth="1"/>
    <col min="3074" max="3074" width="21" style="1" customWidth="1"/>
    <col min="3075" max="3075" width="19.85546875" style="1" customWidth="1"/>
    <col min="3076" max="3076" width="19.7109375" style="1" customWidth="1"/>
    <col min="3077" max="3077" width="11.28515625" style="1" customWidth="1"/>
    <col min="3078" max="3078" width="26.42578125" style="1" customWidth="1"/>
    <col min="3079" max="3079" width="23.140625" style="1" customWidth="1"/>
    <col min="3080" max="3080" width="21.85546875" style="1" customWidth="1"/>
    <col min="3081" max="3081" width="18.85546875" style="1" customWidth="1"/>
    <col min="3082" max="3082" width="21.85546875" style="1" customWidth="1"/>
    <col min="3083" max="3083" width="17.28515625" style="1" customWidth="1"/>
    <col min="3084" max="3084" width="16.28515625" style="1" customWidth="1"/>
    <col min="3085" max="3085" width="15.42578125" style="1" customWidth="1"/>
    <col min="3086" max="3086" width="26.7109375" style="1" customWidth="1"/>
    <col min="3087" max="3090" width="8.42578125" style="1" customWidth="1"/>
    <col min="3091" max="3091" width="22.140625" style="1" customWidth="1"/>
    <col min="3092" max="3092" width="4.28515625" style="1" customWidth="1"/>
    <col min="3093" max="3096" width="8.42578125" style="1" customWidth="1"/>
    <col min="3097" max="3097" width="20.42578125" style="1" customWidth="1"/>
    <col min="3098" max="3098" width="152.42578125" style="1" customWidth="1"/>
    <col min="3099" max="3099" width="35" style="1" customWidth="1"/>
    <col min="3100" max="3100" width="58.140625" style="1" customWidth="1"/>
    <col min="3101" max="3328" width="11.42578125" style="1"/>
    <col min="3329" max="3329" width="26.42578125" style="1" customWidth="1"/>
    <col min="3330" max="3330" width="21" style="1" customWidth="1"/>
    <col min="3331" max="3331" width="19.85546875" style="1" customWidth="1"/>
    <col min="3332" max="3332" width="19.7109375" style="1" customWidth="1"/>
    <col min="3333" max="3333" width="11.28515625" style="1" customWidth="1"/>
    <col min="3334" max="3334" width="26.42578125" style="1" customWidth="1"/>
    <col min="3335" max="3335" width="23.140625" style="1" customWidth="1"/>
    <col min="3336" max="3336" width="21.85546875" style="1" customWidth="1"/>
    <col min="3337" max="3337" width="18.85546875" style="1" customWidth="1"/>
    <col min="3338" max="3338" width="21.85546875" style="1" customWidth="1"/>
    <col min="3339" max="3339" width="17.28515625" style="1" customWidth="1"/>
    <col min="3340" max="3340" width="16.28515625" style="1" customWidth="1"/>
    <col min="3341" max="3341" width="15.42578125" style="1" customWidth="1"/>
    <col min="3342" max="3342" width="26.7109375" style="1" customWidth="1"/>
    <col min="3343" max="3346" width="8.42578125" style="1" customWidth="1"/>
    <col min="3347" max="3347" width="22.140625" style="1" customWidth="1"/>
    <col min="3348" max="3348" width="4.28515625" style="1" customWidth="1"/>
    <col min="3349" max="3352" width="8.42578125" style="1" customWidth="1"/>
    <col min="3353" max="3353" width="20.42578125" style="1" customWidth="1"/>
    <col min="3354" max="3354" width="152.42578125" style="1" customWidth="1"/>
    <col min="3355" max="3355" width="35" style="1" customWidth="1"/>
    <col min="3356" max="3356" width="58.140625" style="1" customWidth="1"/>
    <col min="3357" max="3584" width="11.42578125" style="1"/>
    <col min="3585" max="3585" width="26.42578125" style="1" customWidth="1"/>
    <col min="3586" max="3586" width="21" style="1" customWidth="1"/>
    <col min="3587" max="3587" width="19.85546875" style="1" customWidth="1"/>
    <col min="3588" max="3588" width="19.7109375" style="1" customWidth="1"/>
    <col min="3589" max="3589" width="11.28515625" style="1" customWidth="1"/>
    <col min="3590" max="3590" width="26.42578125" style="1" customWidth="1"/>
    <col min="3591" max="3591" width="23.140625" style="1" customWidth="1"/>
    <col min="3592" max="3592" width="21.85546875" style="1" customWidth="1"/>
    <col min="3593" max="3593" width="18.85546875" style="1" customWidth="1"/>
    <col min="3594" max="3594" width="21.85546875" style="1" customWidth="1"/>
    <col min="3595" max="3595" width="17.28515625" style="1" customWidth="1"/>
    <col min="3596" max="3596" width="16.28515625" style="1" customWidth="1"/>
    <col min="3597" max="3597" width="15.42578125" style="1" customWidth="1"/>
    <col min="3598" max="3598" width="26.7109375" style="1" customWidth="1"/>
    <col min="3599" max="3602" width="8.42578125" style="1" customWidth="1"/>
    <col min="3603" max="3603" width="22.140625" style="1" customWidth="1"/>
    <col min="3604" max="3604" width="4.28515625" style="1" customWidth="1"/>
    <col min="3605" max="3608" width="8.42578125" style="1" customWidth="1"/>
    <col min="3609" max="3609" width="20.42578125" style="1" customWidth="1"/>
    <col min="3610" max="3610" width="152.42578125" style="1" customWidth="1"/>
    <col min="3611" max="3611" width="35" style="1" customWidth="1"/>
    <col min="3612" max="3612" width="58.140625" style="1" customWidth="1"/>
    <col min="3613" max="3840" width="11.42578125" style="1"/>
    <col min="3841" max="3841" width="26.42578125" style="1" customWidth="1"/>
    <col min="3842" max="3842" width="21" style="1" customWidth="1"/>
    <col min="3843" max="3843" width="19.85546875" style="1" customWidth="1"/>
    <col min="3844" max="3844" width="19.7109375" style="1" customWidth="1"/>
    <col min="3845" max="3845" width="11.28515625" style="1" customWidth="1"/>
    <col min="3846" max="3846" width="26.42578125" style="1" customWidth="1"/>
    <col min="3847" max="3847" width="23.140625" style="1" customWidth="1"/>
    <col min="3848" max="3848" width="21.85546875" style="1" customWidth="1"/>
    <col min="3849" max="3849" width="18.85546875" style="1" customWidth="1"/>
    <col min="3850" max="3850" width="21.85546875" style="1" customWidth="1"/>
    <col min="3851" max="3851" width="17.28515625" style="1" customWidth="1"/>
    <col min="3852" max="3852" width="16.28515625" style="1" customWidth="1"/>
    <col min="3853" max="3853" width="15.42578125" style="1" customWidth="1"/>
    <col min="3854" max="3854" width="26.7109375" style="1" customWidth="1"/>
    <col min="3855" max="3858" width="8.42578125" style="1" customWidth="1"/>
    <col min="3859" max="3859" width="22.140625" style="1" customWidth="1"/>
    <col min="3860" max="3860" width="4.28515625" style="1" customWidth="1"/>
    <col min="3861" max="3864" width="8.42578125" style="1" customWidth="1"/>
    <col min="3865" max="3865" width="20.42578125" style="1" customWidth="1"/>
    <col min="3866" max="3866" width="152.42578125" style="1" customWidth="1"/>
    <col min="3867" max="3867" width="35" style="1" customWidth="1"/>
    <col min="3868" max="3868" width="58.140625" style="1" customWidth="1"/>
    <col min="3869" max="4096" width="11.42578125" style="1"/>
    <col min="4097" max="4097" width="26.42578125" style="1" customWidth="1"/>
    <col min="4098" max="4098" width="21" style="1" customWidth="1"/>
    <col min="4099" max="4099" width="19.85546875" style="1" customWidth="1"/>
    <col min="4100" max="4100" width="19.7109375" style="1" customWidth="1"/>
    <col min="4101" max="4101" width="11.28515625" style="1" customWidth="1"/>
    <col min="4102" max="4102" width="26.42578125" style="1" customWidth="1"/>
    <col min="4103" max="4103" width="23.140625" style="1" customWidth="1"/>
    <col min="4104" max="4104" width="21.85546875" style="1" customWidth="1"/>
    <col min="4105" max="4105" width="18.85546875" style="1" customWidth="1"/>
    <col min="4106" max="4106" width="21.85546875" style="1" customWidth="1"/>
    <col min="4107" max="4107" width="17.28515625" style="1" customWidth="1"/>
    <col min="4108" max="4108" width="16.28515625" style="1" customWidth="1"/>
    <col min="4109" max="4109" width="15.42578125" style="1" customWidth="1"/>
    <col min="4110" max="4110" width="26.7109375" style="1" customWidth="1"/>
    <col min="4111" max="4114" width="8.42578125" style="1" customWidth="1"/>
    <col min="4115" max="4115" width="22.140625" style="1" customWidth="1"/>
    <col min="4116" max="4116" width="4.28515625" style="1" customWidth="1"/>
    <col min="4117" max="4120" width="8.42578125" style="1" customWidth="1"/>
    <col min="4121" max="4121" width="20.42578125" style="1" customWidth="1"/>
    <col min="4122" max="4122" width="152.42578125" style="1" customWidth="1"/>
    <col min="4123" max="4123" width="35" style="1" customWidth="1"/>
    <col min="4124" max="4124" width="58.140625" style="1" customWidth="1"/>
    <col min="4125" max="4352" width="11.42578125" style="1"/>
    <col min="4353" max="4353" width="26.42578125" style="1" customWidth="1"/>
    <col min="4354" max="4354" width="21" style="1" customWidth="1"/>
    <col min="4355" max="4355" width="19.85546875" style="1" customWidth="1"/>
    <col min="4356" max="4356" width="19.7109375" style="1" customWidth="1"/>
    <col min="4357" max="4357" width="11.28515625" style="1" customWidth="1"/>
    <col min="4358" max="4358" width="26.42578125" style="1" customWidth="1"/>
    <col min="4359" max="4359" width="23.140625" style="1" customWidth="1"/>
    <col min="4360" max="4360" width="21.85546875" style="1" customWidth="1"/>
    <col min="4361" max="4361" width="18.85546875" style="1" customWidth="1"/>
    <col min="4362" max="4362" width="21.85546875" style="1" customWidth="1"/>
    <col min="4363" max="4363" width="17.28515625" style="1" customWidth="1"/>
    <col min="4364" max="4364" width="16.28515625" style="1" customWidth="1"/>
    <col min="4365" max="4365" width="15.42578125" style="1" customWidth="1"/>
    <col min="4366" max="4366" width="26.7109375" style="1" customWidth="1"/>
    <col min="4367" max="4370" width="8.42578125" style="1" customWidth="1"/>
    <col min="4371" max="4371" width="22.140625" style="1" customWidth="1"/>
    <col min="4372" max="4372" width="4.28515625" style="1" customWidth="1"/>
    <col min="4373" max="4376" width="8.42578125" style="1" customWidth="1"/>
    <col min="4377" max="4377" width="20.42578125" style="1" customWidth="1"/>
    <col min="4378" max="4378" width="152.42578125" style="1" customWidth="1"/>
    <col min="4379" max="4379" width="35" style="1" customWidth="1"/>
    <col min="4380" max="4380" width="58.140625" style="1" customWidth="1"/>
    <col min="4381" max="4608" width="11.42578125" style="1"/>
    <col min="4609" max="4609" width="26.42578125" style="1" customWidth="1"/>
    <col min="4610" max="4610" width="21" style="1" customWidth="1"/>
    <col min="4611" max="4611" width="19.85546875" style="1" customWidth="1"/>
    <col min="4612" max="4612" width="19.7109375" style="1" customWidth="1"/>
    <col min="4613" max="4613" width="11.28515625" style="1" customWidth="1"/>
    <col min="4614" max="4614" width="26.42578125" style="1" customWidth="1"/>
    <col min="4615" max="4615" width="23.140625" style="1" customWidth="1"/>
    <col min="4616" max="4616" width="21.85546875" style="1" customWidth="1"/>
    <col min="4617" max="4617" width="18.85546875" style="1" customWidth="1"/>
    <col min="4618" max="4618" width="21.85546875" style="1" customWidth="1"/>
    <col min="4619" max="4619" width="17.28515625" style="1" customWidth="1"/>
    <col min="4620" max="4620" width="16.28515625" style="1" customWidth="1"/>
    <col min="4621" max="4621" width="15.42578125" style="1" customWidth="1"/>
    <col min="4622" max="4622" width="26.7109375" style="1" customWidth="1"/>
    <col min="4623" max="4626" width="8.42578125" style="1" customWidth="1"/>
    <col min="4627" max="4627" width="22.140625" style="1" customWidth="1"/>
    <col min="4628" max="4628" width="4.28515625" style="1" customWidth="1"/>
    <col min="4629" max="4632" width="8.42578125" style="1" customWidth="1"/>
    <col min="4633" max="4633" width="20.42578125" style="1" customWidth="1"/>
    <col min="4634" max="4634" width="152.42578125" style="1" customWidth="1"/>
    <col min="4635" max="4635" width="35" style="1" customWidth="1"/>
    <col min="4636" max="4636" width="58.140625" style="1" customWidth="1"/>
    <col min="4637" max="4864" width="11.42578125" style="1"/>
    <col min="4865" max="4865" width="26.42578125" style="1" customWidth="1"/>
    <col min="4866" max="4866" width="21" style="1" customWidth="1"/>
    <col min="4867" max="4867" width="19.85546875" style="1" customWidth="1"/>
    <col min="4868" max="4868" width="19.7109375" style="1" customWidth="1"/>
    <col min="4869" max="4869" width="11.28515625" style="1" customWidth="1"/>
    <col min="4870" max="4870" width="26.42578125" style="1" customWidth="1"/>
    <col min="4871" max="4871" width="23.140625" style="1" customWidth="1"/>
    <col min="4872" max="4872" width="21.85546875" style="1" customWidth="1"/>
    <col min="4873" max="4873" width="18.85546875" style="1" customWidth="1"/>
    <col min="4874" max="4874" width="21.85546875" style="1" customWidth="1"/>
    <col min="4875" max="4875" width="17.28515625" style="1" customWidth="1"/>
    <col min="4876" max="4876" width="16.28515625" style="1" customWidth="1"/>
    <col min="4877" max="4877" width="15.42578125" style="1" customWidth="1"/>
    <col min="4878" max="4878" width="26.7109375" style="1" customWidth="1"/>
    <col min="4879" max="4882" width="8.42578125" style="1" customWidth="1"/>
    <col min="4883" max="4883" width="22.140625" style="1" customWidth="1"/>
    <col min="4884" max="4884" width="4.28515625" style="1" customWidth="1"/>
    <col min="4885" max="4888" width="8.42578125" style="1" customWidth="1"/>
    <col min="4889" max="4889" width="20.42578125" style="1" customWidth="1"/>
    <col min="4890" max="4890" width="152.42578125" style="1" customWidth="1"/>
    <col min="4891" max="4891" width="35" style="1" customWidth="1"/>
    <col min="4892" max="4892" width="58.140625" style="1" customWidth="1"/>
    <col min="4893" max="5120" width="11.42578125" style="1"/>
    <col min="5121" max="5121" width="26.42578125" style="1" customWidth="1"/>
    <col min="5122" max="5122" width="21" style="1" customWidth="1"/>
    <col min="5123" max="5123" width="19.85546875" style="1" customWidth="1"/>
    <col min="5124" max="5124" width="19.7109375" style="1" customWidth="1"/>
    <col min="5125" max="5125" width="11.28515625" style="1" customWidth="1"/>
    <col min="5126" max="5126" width="26.42578125" style="1" customWidth="1"/>
    <col min="5127" max="5127" width="23.140625" style="1" customWidth="1"/>
    <col min="5128" max="5128" width="21.85546875" style="1" customWidth="1"/>
    <col min="5129" max="5129" width="18.85546875" style="1" customWidth="1"/>
    <col min="5130" max="5130" width="21.85546875" style="1" customWidth="1"/>
    <col min="5131" max="5131" width="17.28515625" style="1" customWidth="1"/>
    <col min="5132" max="5132" width="16.28515625" style="1" customWidth="1"/>
    <col min="5133" max="5133" width="15.42578125" style="1" customWidth="1"/>
    <col min="5134" max="5134" width="26.7109375" style="1" customWidth="1"/>
    <col min="5135" max="5138" width="8.42578125" style="1" customWidth="1"/>
    <col min="5139" max="5139" width="22.140625" style="1" customWidth="1"/>
    <col min="5140" max="5140" width="4.28515625" style="1" customWidth="1"/>
    <col min="5141" max="5144" width="8.42578125" style="1" customWidth="1"/>
    <col min="5145" max="5145" width="20.42578125" style="1" customWidth="1"/>
    <col min="5146" max="5146" width="152.42578125" style="1" customWidth="1"/>
    <col min="5147" max="5147" width="35" style="1" customWidth="1"/>
    <col min="5148" max="5148" width="58.140625" style="1" customWidth="1"/>
    <col min="5149" max="5376" width="11.42578125" style="1"/>
    <col min="5377" max="5377" width="26.42578125" style="1" customWidth="1"/>
    <col min="5378" max="5378" width="21" style="1" customWidth="1"/>
    <col min="5379" max="5379" width="19.85546875" style="1" customWidth="1"/>
    <col min="5380" max="5380" width="19.7109375" style="1" customWidth="1"/>
    <col min="5381" max="5381" width="11.28515625" style="1" customWidth="1"/>
    <col min="5382" max="5382" width="26.42578125" style="1" customWidth="1"/>
    <col min="5383" max="5383" width="23.140625" style="1" customWidth="1"/>
    <col min="5384" max="5384" width="21.85546875" style="1" customWidth="1"/>
    <col min="5385" max="5385" width="18.85546875" style="1" customWidth="1"/>
    <col min="5386" max="5386" width="21.85546875" style="1" customWidth="1"/>
    <col min="5387" max="5387" width="17.28515625" style="1" customWidth="1"/>
    <col min="5388" max="5388" width="16.28515625" style="1" customWidth="1"/>
    <col min="5389" max="5389" width="15.42578125" style="1" customWidth="1"/>
    <col min="5390" max="5390" width="26.7109375" style="1" customWidth="1"/>
    <col min="5391" max="5394" width="8.42578125" style="1" customWidth="1"/>
    <col min="5395" max="5395" width="22.140625" style="1" customWidth="1"/>
    <col min="5396" max="5396" width="4.28515625" style="1" customWidth="1"/>
    <col min="5397" max="5400" width="8.42578125" style="1" customWidth="1"/>
    <col min="5401" max="5401" width="20.42578125" style="1" customWidth="1"/>
    <col min="5402" max="5402" width="152.42578125" style="1" customWidth="1"/>
    <col min="5403" max="5403" width="35" style="1" customWidth="1"/>
    <col min="5404" max="5404" width="58.140625" style="1" customWidth="1"/>
    <col min="5405" max="5632" width="11.42578125" style="1"/>
    <col min="5633" max="5633" width="26.42578125" style="1" customWidth="1"/>
    <col min="5634" max="5634" width="21" style="1" customWidth="1"/>
    <col min="5635" max="5635" width="19.85546875" style="1" customWidth="1"/>
    <col min="5636" max="5636" width="19.7109375" style="1" customWidth="1"/>
    <col min="5637" max="5637" width="11.28515625" style="1" customWidth="1"/>
    <col min="5638" max="5638" width="26.42578125" style="1" customWidth="1"/>
    <col min="5639" max="5639" width="23.140625" style="1" customWidth="1"/>
    <col min="5640" max="5640" width="21.85546875" style="1" customWidth="1"/>
    <col min="5641" max="5641" width="18.85546875" style="1" customWidth="1"/>
    <col min="5642" max="5642" width="21.85546875" style="1" customWidth="1"/>
    <col min="5643" max="5643" width="17.28515625" style="1" customWidth="1"/>
    <col min="5644" max="5644" width="16.28515625" style="1" customWidth="1"/>
    <col min="5645" max="5645" width="15.42578125" style="1" customWidth="1"/>
    <col min="5646" max="5646" width="26.7109375" style="1" customWidth="1"/>
    <col min="5647" max="5650" width="8.42578125" style="1" customWidth="1"/>
    <col min="5651" max="5651" width="22.140625" style="1" customWidth="1"/>
    <col min="5652" max="5652" width="4.28515625" style="1" customWidth="1"/>
    <col min="5653" max="5656" width="8.42578125" style="1" customWidth="1"/>
    <col min="5657" max="5657" width="20.42578125" style="1" customWidth="1"/>
    <col min="5658" max="5658" width="152.42578125" style="1" customWidth="1"/>
    <col min="5659" max="5659" width="35" style="1" customWidth="1"/>
    <col min="5660" max="5660" width="58.140625" style="1" customWidth="1"/>
    <col min="5661" max="5888" width="11.42578125" style="1"/>
    <col min="5889" max="5889" width="26.42578125" style="1" customWidth="1"/>
    <col min="5890" max="5890" width="21" style="1" customWidth="1"/>
    <col min="5891" max="5891" width="19.85546875" style="1" customWidth="1"/>
    <col min="5892" max="5892" width="19.7109375" style="1" customWidth="1"/>
    <col min="5893" max="5893" width="11.28515625" style="1" customWidth="1"/>
    <col min="5894" max="5894" width="26.42578125" style="1" customWidth="1"/>
    <col min="5895" max="5895" width="23.140625" style="1" customWidth="1"/>
    <col min="5896" max="5896" width="21.85546875" style="1" customWidth="1"/>
    <col min="5897" max="5897" width="18.85546875" style="1" customWidth="1"/>
    <col min="5898" max="5898" width="21.85546875" style="1" customWidth="1"/>
    <col min="5899" max="5899" width="17.28515625" style="1" customWidth="1"/>
    <col min="5900" max="5900" width="16.28515625" style="1" customWidth="1"/>
    <col min="5901" max="5901" width="15.42578125" style="1" customWidth="1"/>
    <col min="5902" max="5902" width="26.7109375" style="1" customWidth="1"/>
    <col min="5903" max="5906" width="8.42578125" style="1" customWidth="1"/>
    <col min="5907" max="5907" width="22.140625" style="1" customWidth="1"/>
    <col min="5908" max="5908" width="4.28515625" style="1" customWidth="1"/>
    <col min="5909" max="5912" width="8.42578125" style="1" customWidth="1"/>
    <col min="5913" max="5913" width="20.42578125" style="1" customWidth="1"/>
    <col min="5914" max="5914" width="152.42578125" style="1" customWidth="1"/>
    <col min="5915" max="5915" width="35" style="1" customWidth="1"/>
    <col min="5916" max="5916" width="58.140625" style="1" customWidth="1"/>
    <col min="5917" max="6144" width="11.42578125" style="1"/>
    <col min="6145" max="6145" width="26.42578125" style="1" customWidth="1"/>
    <col min="6146" max="6146" width="21" style="1" customWidth="1"/>
    <col min="6147" max="6147" width="19.85546875" style="1" customWidth="1"/>
    <col min="6148" max="6148" width="19.7109375" style="1" customWidth="1"/>
    <col min="6149" max="6149" width="11.28515625" style="1" customWidth="1"/>
    <col min="6150" max="6150" width="26.42578125" style="1" customWidth="1"/>
    <col min="6151" max="6151" width="23.140625" style="1" customWidth="1"/>
    <col min="6152" max="6152" width="21.85546875" style="1" customWidth="1"/>
    <col min="6153" max="6153" width="18.85546875" style="1" customWidth="1"/>
    <col min="6154" max="6154" width="21.85546875" style="1" customWidth="1"/>
    <col min="6155" max="6155" width="17.28515625" style="1" customWidth="1"/>
    <col min="6156" max="6156" width="16.28515625" style="1" customWidth="1"/>
    <col min="6157" max="6157" width="15.42578125" style="1" customWidth="1"/>
    <col min="6158" max="6158" width="26.7109375" style="1" customWidth="1"/>
    <col min="6159" max="6162" width="8.42578125" style="1" customWidth="1"/>
    <col min="6163" max="6163" width="22.140625" style="1" customWidth="1"/>
    <col min="6164" max="6164" width="4.28515625" style="1" customWidth="1"/>
    <col min="6165" max="6168" width="8.42578125" style="1" customWidth="1"/>
    <col min="6169" max="6169" width="20.42578125" style="1" customWidth="1"/>
    <col min="6170" max="6170" width="152.42578125" style="1" customWidth="1"/>
    <col min="6171" max="6171" width="35" style="1" customWidth="1"/>
    <col min="6172" max="6172" width="58.140625" style="1" customWidth="1"/>
    <col min="6173" max="6400" width="11.42578125" style="1"/>
    <col min="6401" max="6401" width="26.42578125" style="1" customWidth="1"/>
    <col min="6402" max="6402" width="21" style="1" customWidth="1"/>
    <col min="6403" max="6403" width="19.85546875" style="1" customWidth="1"/>
    <col min="6404" max="6404" width="19.7109375" style="1" customWidth="1"/>
    <col min="6405" max="6405" width="11.28515625" style="1" customWidth="1"/>
    <col min="6406" max="6406" width="26.42578125" style="1" customWidth="1"/>
    <col min="6407" max="6407" width="23.140625" style="1" customWidth="1"/>
    <col min="6408" max="6408" width="21.85546875" style="1" customWidth="1"/>
    <col min="6409" max="6409" width="18.85546875" style="1" customWidth="1"/>
    <col min="6410" max="6410" width="21.85546875" style="1" customWidth="1"/>
    <col min="6411" max="6411" width="17.28515625" style="1" customWidth="1"/>
    <col min="6412" max="6412" width="16.28515625" style="1" customWidth="1"/>
    <col min="6413" max="6413" width="15.42578125" style="1" customWidth="1"/>
    <col min="6414" max="6414" width="26.7109375" style="1" customWidth="1"/>
    <col min="6415" max="6418" width="8.42578125" style="1" customWidth="1"/>
    <col min="6419" max="6419" width="22.140625" style="1" customWidth="1"/>
    <col min="6420" max="6420" width="4.28515625" style="1" customWidth="1"/>
    <col min="6421" max="6424" width="8.42578125" style="1" customWidth="1"/>
    <col min="6425" max="6425" width="20.42578125" style="1" customWidth="1"/>
    <col min="6426" max="6426" width="152.42578125" style="1" customWidth="1"/>
    <col min="6427" max="6427" width="35" style="1" customWidth="1"/>
    <col min="6428" max="6428" width="58.140625" style="1" customWidth="1"/>
    <col min="6429" max="6656" width="11.42578125" style="1"/>
    <col min="6657" max="6657" width="26.42578125" style="1" customWidth="1"/>
    <col min="6658" max="6658" width="21" style="1" customWidth="1"/>
    <col min="6659" max="6659" width="19.85546875" style="1" customWidth="1"/>
    <col min="6660" max="6660" width="19.7109375" style="1" customWidth="1"/>
    <col min="6661" max="6661" width="11.28515625" style="1" customWidth="1"/>
    <col min="6662" max="6662" width="26.42578125" style="1" customWidth="1"/>
    <col min="6663" max="6663" width="23.140625" style="1" customWidth="1"/>
    <col min="6664" max="6664" width="21.85546875" style="1" customWidth="1"/>
    <col min="6665" max="6665" width="18.85546875" style="1" customWidth="1"/>
    <col min="6666" max="6666" width="21.85546875" style="1" customWidth="1"/>
    <col min="6667" max="6667" width="17.28515625" style="1" customWidth="1"/>
    <col min="6668" max="6668" width="16.28515625" style="1" customWidth="1"/>
    <col min="6669" max="6669" width="15.42578125" style="1" customWidth="1"/>
    <col min="6670" max="6670" width="26.7109375" style="1" customWidth="1"/>
    <col min="6671" max="6674" width="8.42578125" style="1" customWidth="1"/>
    <col min="6675" max="6675" width="22.140625" style="1" customWidth="1"/>
    <col min="6676" max="6676" width="4.28515625" style="1" customWidth="1"/>
    <col min="6677" max="6680" width="8.42578125" style="1" customWidth="1"/>
    <col min="6681" max="6681" width="20.42578125" style="1" customWidth="1"/>
    <col min="6682" max="6682" width="152.42578125" style="1" customWidth="1"/>
    <col min="6683" max="6683" width="35" style="1" customWidth="1"/>
    <col min="6684" max="6684" width="58.140625" style="1" customWidth="1"/>
    <col min="6685" max="6912" width="11.42578125" style="1"/>
    <col min="6913" max="6913" width="26.42578125" style="1" customWidth="1"/>
    <col min="6914" max="6914" width="21" style="1" customWidth="1"/>
    <col min="6915" max="6915" width="19.85546875" style="1" customWidth="1"/>
    <col min="6916" max="6916" width="19.7109375" style="1" customWidth="1"/>
    <col min="6917" max="6917" width="11.28515625" style="1" customWidth="1"/>
    <col min="6918" max="6918" width="26.42578125" style="1" customWidth="1"/>
    <col min="6919" max="6919" width="23.140625" style="1" customWidth="1"/>
    <col min="6920" max="6920" width="21.85546875" style="1" customWidth="1"/>
    <col min="6921" max="6921" width="18.85546875" style="1" customWidth="1"/>
    <col min="6922" max="6922" width="21.85546875" style="1" customWidth="1"/>
    <col min="6923" max="6923" width="17.28515625" style="1" customWidth="1"/>
    <col min="6924" max="6924" width="16.28515625" style="1" customWidth="1"/>
    <col min="6925" max="6925" width="15.42578125" style="1" customWidth="1"/>
    <col min="6926" max="6926" width="26.7109375" style="1" customWidth="1"/>
    <col min="6927" max="6930" width="8.42578125" style="1" customWidth="1"/>
    <col min="6931" max="6931" width="22.140625" style="1" customWidth="1"/>
    <col min="6932" max="6932" width="4.28515625" style="1" customWidth="1"/>
    <col min="6933" max="6936" width="8.42578125" style="1" customWidth="1"/>
    <col min="6937" max="6937" width="20.42578125" style="1" customWidth="1"/>
    <col min="6938" max="6938" width="152.42578125" style="1" customWidth="1"/>
    <col min="6939" max="6939" width="35" style="1" customWidth="1"/>
    <col min="6940" max="6940" width="58.140625" style="1" customWidth="1"/>
    <col min="6941" max="7168" width="11.42578125" style="1"/>
    <col min="7169" max="7169" width="26.42578125" style="1" customWidth="1"/>
    <col min="7170" max="7170" width="21" style="1" customWidth="1"/>
    <col min="7171" max="7171" width="19.85546875" style="1" customWidth="1"/>
    <col min="7172" max="7172" width="19.7109375" style="1" customWidth="1"/>
    <col min="7173" max="7173" width="11.28515625" style="1" customWidth="1"/>
    <col min="7174" max="7174" width="26.42578125" style="1" customWidth="1"/>
    <col min="7175" max="7175" width="23.140625" style="1" customWidth="1"/>
    <col min="7176" max="7176" width="21.85546875" style="1" customWidth="1"/>
    <col min="7177" max="7177" width="18.85546875" style="1" customWidth="1"/>
    <col min="7178" max="7178" width="21.85546875" style="1" customWidth="1"/>
    <col min="7179" max="7179" width="17.28515625" style="1" customWidth="1"/>
    <col min="7180" max="7180" width="16.28515625" style="1" customWidth="1"/>
    <col min="7181" max="7181" width="15.42578125" style="1" customWidth="1"/>
    <col min="7182" max="7182" width="26.7109375" style="1" customWidth="1"/>
    <col min="7183" max="7186" width="8.42578125" style="1" customWidth="1"/>
    <col min="7187" max="7187" width="22.140625" style="1" customWidth="1"/>
    <col min="7188" max="7188" width="4.28515625" style="1" customWidth="1"/>
    <col min="7189" max="7192" width="8.42578125" style="1" customWidth="1"/>
    <col min="7193" max="7193" width="20.42578125" style="1" customWidth="1"/>
    <col min="7194" max="7194" width="152.42578125" style="1" customWidth="1"/>
    <col min="7195" max="7195" width="35" style="1" customWidth="1"/>
    <col min="7196" max="7196" width="58.140625" style="1" customWidth="1"/>
    <col min="7197" max="7424" width="11.42578125" style="1"/>
    <col min="7425" max="7425" width="26.42578125" style="1" customWidth="1"/>
    <col min="7426" max="7426" width="21" style="1" customWidth="1"/>
    <col min="7427" max="7427" width="19.85546875" style="1" customWidth="1"/>
    <col min="7428" max="7428" width="19.7109375" style="1" customWidth="1"/>
    <col min="7429" max="7429" width="11.28515625" style="1" customWidth="1"/>
    <col min="7430" max="7430" width="26.42578125" style="1" customWidth="1"/>
    <col min="7431" max="7431" width="23.140625" style="1" customWidth="1"/>
    <col min="7432" max="7432" width="21.85546875" style="1" customWidth="1"/>
    <col min="7433" max="7433" width="18.85546875" style="1" customWidth="1"/>
    <col min="7434" max="7434" width="21.85546875" style="1" customWidth="1"/>
    <col min="7435" max="7435" width="17.28515625" style="1" customWidth="1"/>
    <col min="7436" max="7436" width="16.28515625" style="1" customWidth="1"/>
    <col min="7437" max="7437" width="15.42578125" style="1" customWidth="1"/>
    <col min="7438" max="7438" width="26.7109375" style="1" customWidth="1"/>
    <col min="7439" max="7442" width="8.42578125" style="1" customWidth="1"/>
    <col min="7443" max="7443" width="22.140625" style="1" customWidth="1"/>
    <col min="7444" max="7444" width="4.28515625" style="1" customWidth="1"/>
    <col min="7445" max="7448" width="8.42578125" style="1" customWidth="1"/>
    <col min="7449" max="7449" width="20.42578125" style="1" customWidth="1"/>
    <col min="7450" max="7450" width="152.42578125" style="1" customWidth="1"/>
    <col min="7451" max="7451" width="35" style="1" customWidth="1"/>
    <col min="7452" max="7452" width="58.140625" style="1" customWidth="1"/>
    <col min="7453" max="7680" width="11.42578125" style="1"/>
    <col min="7681" max="7681" width="26.42578125" style="1" customWidth="1"/>
    <col min="7682" max="7682" width="21" style="1" customWidth="1"/>
    <col min="7683" max="7683" width="19.85546875" style="1" customWidth="1"/>
    <col min="7684" max="7684" width="19.7109375" style="1" customWidth="1"/>
    <col min="7685" max="7685" width="11.28515625" style="1" customWidth="1"/>
    <col min="7686" max="7686" width="26.42578125" style="1" customWidth="1"/>
    <col min="7687" max="7687" width="23.140625" style="1" customWidth="1"/>
    <col min="7688" max="7688" width="21.85546875" style="1" customWidth="1"/>
    <col min="7689" max="7689" width="18.85546875" style="1" customWidth="1"/>
    <col min="7690" max="7690" width="21.85546875" style="1" customWidth="1"/>
    <col min="7691" max="7691" width="17.28515625" style="1" customWidth="1"/>
    <col min="7692" max="7692" width="16.28515625" style="1" customWidth="1"/>
    <col min="7693" max="7693" width="15.42578125" style="1" customWidth="1"/>
    <col min="7694" max="7694" width="26.7109375" style="1" customWidth="1"/>
    <col min="7695" max="7698" width="8.42578125" style="1" customWidth="1"/>
    <col min="7699" max="7699" width="22.140625" style="1" customWidth="1"/>
    <col min="7700" max="7700" width="4.28515625" style="1" customWidth="1"/>
    <col min="7701" max="7704" width="8.42578125" style="1" customWidth="1"/>
    <col min="7705" max="7705" width="20.42578125" style="1" customWidth="1"/>
    <col min="7706" max="7706" width="152.42578125" style="1" customWidth="1"/>
    <col min="7707" max="7707" width="35" style="1" customWidth="1"/>
    <col min="7708" max="7708" width="58.140625" style="1" customWidth="1"/>
    <col min="7709" max="7936" width="11.42578125" style="1"/>
    <col min="7937" max="7937" width="26.42578125" style="1" customWidth="1"/>
    <col min="7938" max="7938" width="21" style="1" customWidth="1"/>
    <col min="7939" max="7939" width="19.85546875" style="1" customWidth="1"/>
    <col min="7940" max="7940" width="19.7109375" style="1" customWidth="1"/>
    <col min="7941" max="7941" width="11.28515625" style="1" customWidth="1"/>
    <col min="7942" max="7942" width="26.42578125" style="1" customWidth="1"/>
    <col min="7943" max="7943" width="23.140625" style="1" customWidth="1"/>
    <col min="7944" max="7944" width="21.85546875" style="1" customWidth="1"/>
    <col min="7945" max="7945" width="18.85546875" style="1" customWidth="1"/>
    <col min="7946" max="7946" width="21.85546875" style="1" customWidth="1"/>
    <col min="7947" max="7947" width="17.28515625" style="1" customWidth="1"/>
    <col min="7948" max="7948" width="16.28515625" style="1" customWidth="1"/>
    <col min="7949" max="7949" width="15.42578125" style="1" customWidth="1"/>
    <col min="7950" max="7950" width="26.7109375" style="1" customWidth="1"/>
    <col min="7951" max="7954" width="8.42578125" style="1" customWidth="1"/>
    <col min="7955" max="7955" width="22.140625" style="1" customWidth="1"/>
    <col min="7956" max="7956" width="4.28515625" style="1" customWidth="1"/>
    <col min="7957" max="7960" width="8.42578125" style="1" customWidth="1"/>
    <col min="7961" max="7961" width="20.42578125" style="1" customWidth="1"/>
    <col min="7962" max="7962" width="152.42578125" style="1" customWidth="1"/>
    <col min="7963" max="7963" width="35" style="1" customWidth="1"/>
    <col min="7964" max="7964" width="58.140625" style="1" customWidth="1"/>
    <col min="7965" max="8192" width="11.42578125" style="1"/>
    <col min="8193" max="8193" width="26.42578125" style="1" customWidth="1"/>
    <col min="8194" max="8194" width="21" style="1" customWidth="1"/>
    <col min="8195" max="8195" width="19.85546875" style="1" customWidth="1"/>
    <col min="8196" max="8196" width="19.7109375" style="1" customWidth="1"/>
    <col min="8197" max="8197" width="11.28515625" style="1" customWidth="1"/>
    <col min="8198" max="8198" width="26.42578125" style="1" customWidth="1"/>
    <col min="8199" max="8199" width="23.140625" style="1" customWidth="1"/>
    <col min="8200" max="8200" width="21.85546875" style="1" customWidth="1"/>
    <col min="8201" max="8201" width="18.85546875" style="1" customWidth="1"/>
    <col min="8202" max="8202" width="21.85546875" style="1" customWidth="1"/>
    <col min="8203" max="8203" width="17.28515625" style="1" customWidth="1"/>
    <col min="8204" max="8204" width="16.28515625" style="1" customWidth="1"/>
    <col min="8205" max="8205" width="15.42578125" style="1" customWidth="1"/>
    <col min="8206" max="8206" width="26.7109375" style="1" customWidth="1"/>
    <col min="8207" max="8210" width="8.42578125" style="1" customWidth="1"/>
    <col min="8211" max="8211" width="22.140625" style="1" customWidth="1"/>
    <col min="8212" max="8212" width="4.28515625" style="1" customWidth="1"/>
    <col min="8213" max="8216" width="8.42578125" style="1" customWidth="1"/>
    <col min="8217" max="8217" width="20.42578125" style="1" customWidth="1"/>
    <col min="8218" max="8218" width="152.42578125" style="1" customWidth="1"/>
    <col min="8219" max="8219" width="35" style="1" customWidth="1"/>
    <col min="8220" max="8220" width="58.140625" style="1" customWidth="1"/>
    <col min="8221" max="8448" width="11.42578125" style="1"/>
    <col min="8449" max="8449" width="26.42578125" style="1" customWidth="1"/>
    <col min="8450" max="8450" width="21" style="1" customWidth="1"/>
    <col min="8451" max="8451" width="19.85546875" style="1" customWidth="1"/>
    <col min="8452" max="8452" width="19.7109375" style="1" customWidth="1"/>
    <col min="8453" max="8453" width="11.28515625" style="1" customWidth="1"/>
    <col min="8454" max="8454" width="26.42578125" style="1" customWidth="1"/>
    <col min="8455" max="8455" width="23.140625" style="1" customWidth="1"/>
    <col min="8456" max="8456" width="21.85546875" style="1" customWidth="1"/>
    <col min="8457" max="8457" width="18.85546875" style="1" customWidth="1"/>
    <col min="8458" max="8458" width="21.85546875" style="1" customWidth="1"/>
    <col min="8459" max="8459" width="17.28515625" style="1" customWidth="1"/>
    <col min="8460" max="8460" width="16.28515625" style="1" customWidth="1"/>
    <col min="8461" max="8461" width="15.42578125" style="1" customWidth="1"/>
    <col min="8462" max="8462" width="26.7109375" style="1" customWidth="1"/>
    <col min="8463" max="8466" width="8.42578125" style="1" customWidth="1"/>
    <col min="8467" max="8467" width="22.140625" style="1" customWidth="1"/>
    <col min="8468" max="8468" width="4.28515625" style="1" customWidth="1"/>
    <col min="8469" max="8472" width="8.42578125" style="1" customWidth="1"/>
    <col min="8473" max="8473" width="20.42578125" style="1" customWidth="1"/>
    <col min="8474" max="8474" width="152.42578125" style="1" customWidth="1"/>
    <col min="8475" max="8475" width="35" style="1" customWidth="1"/>
    <col min="8476" max="8476" width="58.140625" style="1" customWidth="1"/>
    <col min="8477" max="8704" width="11.42578125" style="1"/>
    <col min="8705" max="8705" width="26.42578125" style="1" customWidth="1"/>
    <col min="8706" max="8706" width="21" style="1" customWidth="1"/>
    <col min="8707" max="8707" width="19.85546875" style="1" customWidth="1"/>
    <col min="8708" max="8708" width="19.7109375" style="1" customWidth="1"/>
    <col min="8709" max="8709" width="11.28515625" style="1" customWidth="1"/>
    <col min="8710" max="8710" width="26.42578125" style="1" customWidth="1"/>
    <col min="8711" max="8711" width="23.140625" style="1" customWidth="1"/>
    <col min="8712" max="8712" width="21.85546875" style="1" customWidth="1"/>
    <col min="8713" max="8713" width="18.85546875" style="1" customWidth="1"/>
    <col min="8714" max="8714" width="21.85546875" style="1" customWidth="1"/>
    <col min="8715" max="8715" width="17.28515625" style="1" customWidth="1"/>
    <col min="8716" max="8716" width="16.28515625" style="1" customWidth="1"/>
    <col min="8717" max="8717" width="15.42578125" style="1" customWidth="1"/>
    <col min="8718" max="8718" width="26.7109375" style="1" customWidth="1"/>
    <col min="8719" max="8722" width="8.42578125" style="1" customWidth="1"/>
    <col min="8723" max="8723" width="22.140625" style="1" customWidth="1"/>
    <col min="8724" max="8724" width="4.28515625" style="1" customWidth="1"/>
    <col min="8725" max="8728" width="8.42578125" style="1" customWidth="1"/>
    <col min="8729" max="8729" width="20.42578125" style="1" customWidth="1"/>
    <col min="8730" max="8730" width="152.42578125" style="1" customWidth="1"/>
    <col min="8731" max="8731" width="35" style="1" customWidth="1"/>
    <col min="8732" max="8732" width="58.140625" style="1" customWidth="1"/>
    <col min="8733" max="8960" width="11.42578125" style="1"/>
    <col min="8961" max="8961" width="26.42578125" style="1" customWidth="1"/>
    <col min="8962" max="8962" width="21" style="1" customWidth="1"/>
    <col min="8963" max="8963" width="19.85546875" style="1" customWidth="1"/>
    <col min="8964" max="8964" width="19.7109375" style="1" customWidth="1"/>
    <col min="8965" max="8965" width="11.28515625" style="1" customWidth="1"/>
    <col min="8966" max="8966" width="26.42578125" style="1" customWidth="1"/>
    <col min="8967" max="8967" width="23.140625" style="1" customWidth="1"/>
    <col min="8968" max="8968" width="21.85546875" style="1" customWidth="1"/>
    <col min="8969" max="8969" width="18.85546875" style="1" customWidth="1"/>
    <col min="8970" max="8970" width="21.85546875" style="1" customWidth="1"/>
    <col min="8971" max="8971" width="17.28515625" style="1" customWidth="1"/>
    <col min="8972" max="8972" width="16.28515625" style="1" customWidth="1"/>
    <col min="8973" max="8973" width="15.42578125" style="1" customWidth="1"/>
    <col min="8974" max="8974" width="26.7109375" style="1" customWidth="1"/>
    <col min="8975" max="8978" width="8.42578125" style="1" customWidth="1"/>
    <col min="8979" max="8979" width="22.140625" style="1" customWidth="1"/>
    <col min="8980" max="8980" width="4.28515625" style="1" customWidth="1"/>
    <col min="8981" max="8984" width="8.42578125" style="1" customWidth="1"/>
    <col min="8985" max="8985" width="20.42578125" style="1" customWidth="1"/>
    <col min="8986" max="8986" width="152.42578125" style="1" customWidth="1"/>
    <col min="8987" max="8987" width="35" style="1" customWidth="1"/>
    <col min="8988" max="8988" width="58.140625" style="1" customWidth="1"/>
    <col min="8989" max="9216" width="11.42578125" style="1"/>
    <col min="9217" max="9217" width="26.42578125" style="1" customWidth="1"/>
    <col min="9218" max="9218" width="21" style="1" customWidth="1"/>
    <col min="9219" max="9219" width="19.85546875" style="1" customWidth="1"/>
    <col min="9220" max="9220" width="19.7109375" style="1" customWidth="1"/>
    <col min="9221" max="9221" width="11.28515625" style="1" customWidth="1"/>
    <col min="9222" max="9222" width="26.42578125" style="1" customWidth="1"/>
    <col min="9223" max="9223" width="23.140625" style="1" customWidth="1"/>
    <col min="9224" max="9224" width="21.85546875" style="1" customWidth="1"/>
    <col min="9225" max="9225" width="18.85546875" style="1" customWidth="1"/>
    <col min="9226" max="9226" width="21.85546875" style="1" customWidth="1"/>
    <col min="9227" max="9227" width="17.28515625" style="1" customWidth="1"/>
    <col min="9228" max="9228" width="16.28515625" style="1" customWidth="1"/>
    <col min="9229" max="9229" width="15.42578125" style="1" customWidth="1"/>
    <col min="9230" max="9230" width="26.7109375" style="1" customWidth="1"/>
    <col min="9231" max="9234" width="8.42578125" style="1" customWidth="1"/>
    <col min="9235" max="9235" width="22.140625" style="1" customWidth="1"/>
    <col min="9236" max="9236" width="4.28515625" style="1" customWidth="1"/>
    <col min="9237" max="9240" width="8.42578125" style="1" customWidth="1"/>
    <col min="9241" max="9241" width="20.42578125" style="1" customWidth="1"/>
    <col min="9242" max="9242" width="152.42578125" style="1" customWidth="1"/>
    <col min="9243" max="9243" width="35" style="1" customWidth="1"/>
    <col min="9244" max="9244" width="58.140625" style="1" customWidth="1"/>
    <col min="9245" max="9472" width="11.42578125" style="1"/>
    <col min="9473" max="9473" width="26.42578125" style="1" customWidth="1"/>
    <col min="9474" max="9474" width="21" style="1" customWidth="1"/>
    <col min="9475" max="9475" width="19.85546875" style="1" customWidth="1"/>
    <col min="9476" max="9476" width="19.7109375" style="1" customWidth="1"/>
    <col min="9477" max="9477" width="11.28515625" style="1" customWidth="1"/>
    <col min="9478" max="9478" width="26.42578125" style="1" customWidth="1"/>
    <col min="9479" max="9479" width="23.140625" style="1" customWidth="1"/>
    <col min="9480" max="9480" width="21.85546875" style="1" customWidth="1"/>
    <col min="9481" max="9481" width="18.85546875" style="1" customWidth="1"/>
    <col min="9482" max="9482" width="21.85546875" style="1" customWidth="1"/>
    <col min="9483" max="9483" width="17.28515625" style="1" customWidth="1"/>
    <col min="9484" max="9484" width="16.28515625" style="1" customWidth="1"/>
    <col min="9485" max="9485" width="15.42578125" style="1" customWidth="1"/>
    <col min="9486" max="9486" width="26.7109375" style="1" customWidth="1"/>
    <col min="9487" max="9490" width="8.42578125" style="1" customWidth="1"/>
    <col min="9491" max="9491" width="22.140625" style="1" customWidth="1"/>
    <col min="9492" max="9492" width="4.28515625" style="1" customWidth="1"/>
    <col min="9493" max="9496" width="8.42578125" style="1" customWidth="1"/>
    <col min="9497" max="9497" width="20.42578125" style="1" customWidth="1"/>
    <col min="9498" max="9498" width="152.42578125" style="1" customWidth="1"/>
    <col min="9499" max="9499" width="35" style="1" customWidth="1"/>
    <col min="9500" max="9500" width="58.140625" style="1" customWidth="1"/>
    <col min="9501" max="9728" width="11.42578125" style="1"/>
    <col min="9729" max="9729" width="26.42578125" style="1" customWidth="1"/>
    <col min="9730" max="9730" width="21" style="1" customWidth="1"/>
    <col min="9731" max="9731" width="19.85546875" style="1" customWidth="1"/>
    <col min="9732" max="9732" width="19.7109375" style="1" customWidth="1"/>
    <col min="9733" max="9733" width="11.28515625" style="1" customWidth="1"/>
    <col min="9734" max="9734" width="26.42578125" style="1" customWidth="1"/>
    <col min="9735" max="9735" width="23.140625" style="1" customWidth="1"/>
    <col min="9736" max="9736" width="21.85546875" style="1" customWidth="1"/>
    <col min="9737" max="9737" width="18.85546875" style="1" customWidth="1"/>
    <col min="9738" max="9738" width="21.85546875" style="1" customWidth="1"/>
    <col min="9739" max="9739" width="17.28515625" style="1" customWidth="1"/>
    <col min="9740" max="9740" width="16.28515625" style="1" customWidth="1"/>
    <col min="9741" max="9741" width="15.42578125" style="1" customWidth="1"/>
    <col min="9742" max="9742" width="26.7109375" style="1" customWidth="1"/>
    <col min="9743" max="9746" width="8.42578125" style="1" customWidth="1"/>
    <col min="9747" max="9747" width="22.140625" style="1" customWidth="1"/>
    <col min="9748" max="9748" width="4.28515625" style="1" customWidth="1"/>
    <col min="9749" max="9752" width="8.42578125" style="1" customWidth="1"/>
    <col min="9753" max="9753" width="20.42578125" style="1" customWidth="1"/>
    <col min="9754" max="9754" width="152.42578125" style="1" customWidth="1"/>
    <col min="9755" max="9755" width="35" style="1" customWidth="1"/>
    <col min="9756" max="9756" width="58.140625" style="1" customWidth="1"/>
    <col min="9757" max="9984" width="11.42578125" style="1"/>
    <col min="9985" max="9985" width="26.42578125" style="1" customWidth="1"/>
    <col min="9986" max="9986" width="21" style="1" customWidth="1"/>
    <col min="9987" max="9987" width="19.85546875" style="1" customWidth="1"/>
    <col min="9988" max="9988" width="19.7109375" style="1" customWidth="1"/>
    <col min="9989" max="9989" width="11.28515625" style="1" customWidth="1"/>
    <col min="9990" max="9990" width="26.42578125" style="1" customWidth="1"/>
    <col min="9991" max="9991" width="23.140625" style="1" customWidth="1"/>
    <col min="9992" max="9992" width="21.85546875" style="1" customWidth="1"/>
    <col min="9993" max="9993" width="18.85546875" style="1" customWidth="1"/>
    <col min="9994" max="9994" width="21.85546875" style="1" customWidth="1"/>
    <col min="9995" max="9995" width="17.28515625" style="1" customWidth="1"/>
    <col min="9996" max="9996" width="16.28515625" style="1" customWidth="1"/>
    <col min="9997" max="9997" width="15.42578125" style="1" customWidth="1"/>
    <col min="9998" max="9998" width="26.7109375" style="1" customWidth="1"/>
    <col min="9999" max="10002" width="8.42578125" style="1" customWidth="1"/>
    <col min="10003" max="10003" width="22.140625" style="1" customWidth="1"/>
    <col min="10004" max="10004" width="4.28515625" style="1" customWidth="1"/>
    <col min="10005" max="10008" width="8.42578125" style="1" customWidth="1"/>
    <col min="10009" max="10009" width="20.42578125" style="1" customWidth="1"/>
    <col min="10010" max="10010" width="152.42578125" style="1" customWidth="1"/>
    <col min="10011" max="10011" width="35" style="1" customWidth="1"/>
    <col min="10012" max="10012" width="58.140625" style="1" customWidth="1"/>
    <col min="10013" max="10240" width="11.42578125" style="1"/>
    <col min="10241" max="10241" width="26.42578125" style="1" customWidth="1"/>
    <col min="10242" max="10242" width="21" style="1" customWidth="1"/>
    <col min="10243" max="10243" width="19.85546875" style="1" customWidth="1"/>
    <col min="10244" max="10244" width="19.7109375" style="1" customWidth="1"/>
    <col min="10245" max="10245" width="11.28515625" style="1" customWidth="1"/>
    <col min="10246" max="10246" width="26.42578125" style="1" customWidth="1"/>
    <col min="10247" max="10247" width="23.140625" style="1" customWidth="1"/>
    <col min="10248" max="10248" width="21.85546875" style="1" customWidth="1"/>
    <col min="10249" max="10249" width="18.85546875" style="1" customWidth="1"/>
    <col min="10250" max="10250" width="21.85546875" style="1" customWidth="1"/>
    <col min="10251" max="10251" width="17.28515625" style="1" customWidth="1"/>
    <col min="10252" max="10252" width="16.28515625" style="1" customWidth="1"/>
    <col min="10253" max="10253" width="15.42578125" style="1" customWidth="1"/>
    <col min="10254" max="10254" width="26.7109375" style="1" customWidth="1"/>
    <col min="10255" max="10258" width="8.42578125" style="1" customWidth="1"/>
    <col min="10259" max="10259" width="22.140625" style="1" customWidth="1"/>
    <col min="10260" max="10260" width="4.28515625" style="1" customWidth="1"/>
    <col min="10261" max="10264" width="8.42578125" style="1" customWidth="1"/>
    <col min="10265" max="10265" width="20.42578125" style="1" customWidth="1"/>
    <col min="10266" max="10266" width="152.42578125" style="1" customWidth="1"/>
    <col min="10267" max="10267" width="35" style="1" customWidth="1"/>
    <col min="10268" max="10268" width="58.140625" style="1" customWidth="1"/>
    <col min="10269" max="10496" width="11.42578125" style="1"/>
    <col min="10497" max="10497" width="26.42578125" style="1" customWidth="1"/>
    <col min="10498" max="10498" width="21" style="1" customWidth="1"/>
    <col min="10499" max="10499" width="19.85546875" style="1" customWidth="1"/>
    <col min="10500" max="10500" width="19.7109375" style="1" customWidth="1"/>
    <col min="10501" max="10501" width="11.28515625" style="1" customWidth="1"/>
    <col min="10502" max="10502" width="26.42578125" style="1" customWidth="1"/>
    <col min="10503" max="10503" width="23.140625" style="1" customWidth="1"/>
    <col min="10504" max="10504" width="21.85546875" style="1" customWidth="1"/>
    <col min="10505" max="10505" width="18.85546875" style="1" customWidth="1"/>
    <col min="10506" max="10506" width="21.85546875" style="1" customWidth="1"/>
    <col min="10507" max="10507" width="17.28515625" style="1" customWidth="1"/>
    <col min="10508" max="10508" width="16.28515625" style="1" customWidth="1"/>
    <col min="10509" max="10509" width="15.42578125" style="1" customWidth="1"/>
    <col min="10510" max="10510" width="26.7109375" style="1" customWidth="1"/>
    <col min="10511" max="10514" width="8.42578125" style="1" customWidth="1"/>
    <col min="10515" max="10515" width="22.140625" style="1" customWidth="1"/>
    <col min="10516" max="10516" width="4.28515625" style="1" customWidth="1"/>
    <col min="10517" max="10520" width="8.42578125" style="1" customWidth="1"/>
    <col min="10521" max="10521" width="20.42578125" style="1" customWidth="1"/>
    <col min="10522" max="10522" width="152.42578125" style="1" customWidth="1"/>
    <col min="10523" max="10523" width="35" style="1" customWidth="1"/>
    <col min="10524" max="10524" width="58.140625" style="1" customWidth="1"/>
    <col min="10525" max="10752" width="11.42578125" style="1"/>
    <col min="10753" max="10753" width="26.42578125" style="1" customWidth="1"/>
    <col min="10754" max="10754" width="21" style="1" customWidth="1"/>
    <col min="10755" max="10755" width="19.85546875" style="1" customWidth="1"/>
    <col min="10756" max="10756" width="19.7109375" style="1" customWidth="1"/>
    <col min="10757" max="10757" width="11.28515625" style="1" customWidth="1"/>
    <col min="10758" max="10758" width="26.42578125" style="1" customWidth="1"/>
    <col min="10759" max="10759" width="23.140625" style="1" customWidth="1"/>
    <col min="10760" max="10760" width="21.85546875" style="1" customWidth="1"/>
    <col min="10761" max="10761" width="18.85546875" style="1" customWidth="1"/>
    <col min="10762" max="10762" width="21.85546875" style="1" customWidth="1"/>
    <col min="10763" max="10763" width="17.28515625" style="1" customWidth="1"/>
    <col min="10764" max="10764" width="16.28515625" style="1" customWidth="1"/>
    <col min="10765" max="10765" width="15.42578125" style="1" customWidth="1"/>
    <col min="10766" max="10766" width="26.7109375" style="1" customWidth="1"/>
    <col min="10767" max="10770" width="8.42578125" style="1" customWidth="1"/>
    <col min="10771" max="10771" width="22.140625" style="1" customWidth="1"/>
    <col min="10772" max="10772" width="4.28515625" style="1" customWidth="1"/>
    <col min="10773" max="10776" width="8.42578125" style="1" customWidth="1"/>
    <col min="10777" max="10777" width="20.42578125" style="1" customWidth="1"/>
    <col min="10778" max="10778" width="152.42578125" style="1" customWidth="1"/>
    <col min="10779" max="10779" width="35" style="1" customWidth="1"/>
    <col min="10780" max="10780" width="58.140625" style="1" customWidth="1"/>
    <col min="10781" max="11008" width="11.42578125" style="1"/>
    <col min="11009" max="11009" width="26.42578125" style="1" customWidth="1"/>
    <col min="11010" max="11010" width="21" style="1" customWidth="1"/>
    <col min="11011" max="11011" width="19.85546875" style="1" customWidth="1"/>
    <col min="11012" max="11012" width="19.7109375" style="1" customWidth="1"/>
    <col min="11013" max="11013" width="11.28515625" style="1" customWidth="1"/>
    <col min="11014" max="11014" width="26.42578125" style="1" customWidth="1"/>
    <col min="11015" max="11015" width="23.140625" style="1" customWidth="1"/>
    <col min="11016" max="11016" width="21.85546875" style="1" customWidth="1"/>
    <col min="11017" max="11017" width="18.85546875" style="1" customWidth="1"/>
    <col min="11018" max="11018" width="21.85546875" style="1" customWidth="1"/>
    <col min="11019" max="11019" width="17.28515625" style="1" customWidth="1"/>
    <col min="11020" max="11020" width="16.28515625" style="1" customWidth="1"/>
    <col min="11021" max="11021" width="15.42578125" style="1" customWidth="1"/>
    <col min="11022" max="11022" width="26.7109375" style="1" customWidth="1"/>
    <col min="11023" max="11026" width="8.42578125" style="1" customWidth="1"/>
    <col min="11027" max="11027" width="22.140625" style="1" customWidth="1"/>
    <col min="11028" max="11028" width="4.28515625" style="1" customWidth="1"/>
    <col min="11029" max="11032" width="8.42578125" style="1" customWidth="1"/>
    <col min="11033" max="11033" width="20.42578125" style="1" customWidth="1"/>
    <col min="11034" max="11034" width="152.42578125" style="1" customWidth="1"/>
    <col min="11035" max="11035" width="35" style="1" customWidth="1"/>
    <col min="11036" max="11036" width="58.140625" style="1" customWidth="1"/>
    <col min="11037" max="11264" width="11.42578125" style="1"/>
    <col min="11265" max="11265" width="26.42578125" style="1" customWidth="1"/>
    <col min="11266" max="11266" width="21" style="1" customWidth="1"/>
    <col min="11267" max="11267" width="19.85546875" style="1" customWidth="1"/>
    <col min="11268" max="11268" width="19.7109375" style="1" customWidth="1"/>
    <col min="11269" max="11269" width="11.28515625" style="1" customWidth="1"/>
    <col min="11270" max="11270" width="26.42578125" style="1" customWidth="1"/>
    <col min="11271" max="11271" width="23.140625" style="1" customWidth="1"/>
    <col min="11272" max="11272" width="21.85546875" style="1" customWidth="1"/>
    <col min="11273" max="11273" width="18.85546875" style="1" customWidth="1"/>
    <col min="11274" max="11274" width="21.85546875" style="1" customWidth="1"/>
    <col min="11275" max="11275" width="17.28515625" style="1" customWidth="1"/>
    <col min="11276" max="11276" width="16.28515625" style="1" customWidth="1"/>
    <col min="11277" max="11277" width="15.42578125" style="1" customWidth="1"/>
    <col min="11278" max="11278" width="26.7109375" style="1" customWidth="1"/>
    <col min="11279" max="11282" width="8.42578125" style="1" customWidth="1"/>
    <col min="11283" max="11283" width="22.140625" style="1" customWidth="1"/>
    <col min="11284" max="11284" width="4.28515625" style="1" customWidth="1"/>
    <col min="11285" max="11288" width="8.42578125" style="1" customWidth="1"/>
    <col min="11289" max="11289" width="20.42578125" style="1" customWidth="1"/>
    <col min="11290" max="11290" width="152.42578125" style="1" customWidth="1"/>
    <col min="11291" max="11291" width="35" style="1" customWidth="1"/>
    <col min="11292" max="11292" width="58.140625" style="1" customWidth="1"/>
    <col min="11293" max="11520" width="11.42578125" style="1"/>
    <col min="11521" max="11521" width="26.42578125" style="1" customWidth="1"/>
    <col min="11522" max="11522" width="21" style="1" customWidth="1"/>
    <col min="11523" max="11523" width="19.85546875" style="1" customWidth="1"/>
    <col min="11524" max="11524" width="19.7109375" style="1" customWidth="1"/>
    <col min="11525" max="11525" width="11.28515625" style="1" customWidth="1"/>
    <col min="11526" max="11526" width="26.42578125" style="1" customWidth="1"/>
    <col min="11527" max="11527" width="23.140625" style="1" customWidth="1"/>
    <col min="11528" max="11528" width="21.85546875" style="1" customWidth="1"/>
    <col min="11529" max="11529" width="18.85546875" style="1" customWidth="1"/>
    <col min="11530" max="11530" width="21.85546875" style="1" customWidth="1"/>
    <col min="11531" max="11531" width="17.28515625" style="1" customWidth="1"/>
    <col min="11532" max="11532" width="16.28515625" style="1" customWidth="1"/>
    <col min="11533" max="11533" width="15.42578125" style="1" customWidth="1"/>
    <col min="11534" max="11534" width="26.7109375" style="1" customWidth="1"/>
    <col min="11535" max="11538" width="8.42578125" style="1" customWidth="1"/>
    <col min="11539" max="11539" width="22.140625" style="1" customWidth="1"/>
    <col min="11540" max="11540" width="4.28515625" style="1" customWidth="1"/>
    <col min="11541" max="11544" width="8.42578125" style="1" customWidth="1"/>
    <col min="11545" max="11545" width="20.42578125" style="1" customWidth="1"/>
    <col min="11546" max="11546" width="152.42578125" style="1" customWidth="1"/>
    <col min="11547" max="11547" width="35" style="1" customWidth="1"/>
    <col min="11548" max="11548" width="58.140625" style="1" customWidth="1"/>
    <col min="11549" max="11776" width="11.42578125" style="1"/>
    <col min="11777" max="11777" width="26.42578125" style="1" customWidth="1"/>
    <col min="11778" max="11778" width="21" style="1" customWidth="1"/>
    <col min="11779" max="11779" width="19.85546875" style="1" customWidth="1"/>
    <col min="11780" max="11780" width="19.7109375" style="1" customWidth="1"/>
    <col min="11781" max="11781" width="11.28515625" style="1" customWidth="1"/>
    <col min="11782" max="11782" width="26.42578125" style="1" customWidth="1"/>
    <col min="11783" max="11783" width="23.140625" style="1" customWidth="1"/>
    <col min="11784" max="11784" width="21.85546875" style="1" customWidth="1"/>
    <col min="11785" max="11785" width="18.85546875" style="1" customWidth="1"/>
    <col min="11786" max="11786" width="21.85546875" style="1" customWidth="1"/>
    <col min="11787" max="11787" width="17.28515625" style="1" customWidth="1"/>
    <col min="11788" max="11788" width="16.28515625" style="1" customWidth="1"/>
    <col min="11789" max="11789" width="15.42578125" style="1" customWidth="1"/>
    <col min="11790" max="11790" width="26.7109375" style="1" customWidth="1"/>
    <col min="11791" max="11794" width="8.42578125" style="1" customWidth="1"/>
    <col min="11795" max="11795" width="22.140625" style="1" customWidth="1"/>
    <col min="11796" max="11796" width="4.28515625" style="1" customWidth="1"/>
    <col min="11797" max="11800" width="8.42578125" style="1" customWidth="1"/>
    <col min="11801" max="11801" width="20.42578125" style="1" customWidth="1"/>
    <col min="11802" max="11802" width="152.42578125" style="1" customWidth="1"/>
    <col min="11803" max="11803" width="35" style="1" customWidth="1"/>
    <col min="11804" max="11804" width="58.140625" style="1" customWidth="1"/>
    <col min="11805" max="12032" width="11.42578125" style="1"/>
    <col min="12033" max="12033" width="26.42578125" style="1" customWidth="1"/>
    <col min="12034" max="12034" width="21" style="1" customWidth="1"/>
    <col min="12035" max="12035" width="19.85546875" style="1" customWidth="1"/>
    <col min="12036" max="12036" width="19.7109375" style="1" customWidth="1"/>
    <col min="12037" max="12037" width="11.28515625" style="1" customWidth="1"/>
    <col min="12038" max="12038" width="26.42578125" style="1" customWidth="1"/>
    <col min="12039" max="12039" width="23.140625" style="1" customWidth="1"/>
    <col min="12040" max="12040" width="21.85546875" style="1" customWidth="1"/>
    <col min="12041" max="12041" width="18.85546875" style="1" customWidth="1"/>
    <col min="12042" max="12042" width="21.85546875" style="1" customWidth="1"/>
    <col min="12043" max="12043" width="17.28515625" style="1" customWidth="1"/>
    <col min="12044" max="12044" width="16.28515625" style="1" customWidth="1"/>
    <col min="12045" max="12045" width="15.42578125" style="1" customWidth="1"/>
    <col min="12046" max="12046" width="26.7109375" style="1" customWidth="1"/>
    <col min="12047" max="12050" width="8.42578125" style="1" customWidth="1"/>
    <col min="12051" max="12051" width="22.140625" style="1" customWidth="1"/>
    <col min="12052" max="12052" width="4.28515625" style="1" customWidth="1"/>
    <col min="12053" max="12056" width="8.42578125" style="1" customWidth="1"/>
    <col min="12057" max="12057" width="20.42578125" style="1" customWidth="1"/>
    <col min="12058" max="12058" width="152.42578125" style="1" customWidth="1"/>
    <col min="12059" max="12059" width="35" style="1" customWidth="1"/>
    <col min="12060" max="12060" width="58.140625" style="1" customWidth="1"/>
    <col min="12061" max="12288" width="11.42578125" style="1"/>
    <col min="12289" max="12289" width="26.42578125" style="1" customWidth="1"/>
    <col min="12290" max="12290" width="21" style="1" customWidth="1"/>
    <col min="12291" max="12291" width="19.85546875" style="1" customWidth="1"/>
    <col min="12292" max="12292" width="19.7109375" style="1" customWidth="1"/>
    <col min="12293" max="12293" width="11.28515625" style="1" customWidth="1"/>
    <col min="12294" max="12294" width="26.42578125" style="1" customWidth="1"/>
    <col min="12295" max="12295" width="23.140625" style="1" customWidth="1"/>
    <col min="12296" max="12296" width="21.85546875" style="1" customWidth="1"/>
    <col min="12297" max="12297" width="18.85546875" style="1" customWidth="1"/>
    <col min="12298" max="12298" width="21.85546875" style="1" customWidth="1"/>
    <col min="12299" max="12299" width="17.28515625" style="1" customWidth="1"/>
    <col min="12300" max="12300" width="16.28515625" style="1" customWidth="1"/>
    <col min="12301" max="12301" width="15.42578125" style="1" customWidth="1"/>
    <col min="12302" max="12302" width="26.7109375" style="1" customWidth="1"/>
    <col min="12303" max="12306" width="8.42578125" style="1" customWidth="1"/>
    <col min="12307" max="12307" width="22.140625" style="1" customWidth="1"/>
    <col min="12308" max="12308" width="4.28515625" style="1" customWidth="1"/>
    <col min="12309" max="12312" width="8.42578125" style="1" customWidth="1"/>
    <col min="12313" max="12313" width="20.42578125" style="1" customWidth="1"/>
    <col min="12314" max="12314" width="152.42578125" style="1" customWidth="1"/>
    <col min="12315" max="12315" width="35" style="1" customWidth="1"/>
    <col min="12316" max="12316" width="58.140625" style="1" customWidth="1"/>
    <col min="12317" max="12544" width="11.42578125" style="1"/>
    <col min="12545" max="12545" width="26.42578125" style="1" customWidth="1"/>
    <col min="12546" max="12546" width="21" style="1" customWidth="1"/>
    <col min="12547" max="12547" width="19.85546875" style="1" customWidth="1"/>
    <col min="12548" max="12548" width="19.7109375" style="1" customWidth="1"/>
    <col min="12549" max="12549" width="11.28515625" style="1" customWidth="1"/>
    <col min="12550" max="12550" width="26.42578125" style="1" customWidth="1"/>
    <col min="12551" max="12551" width="23.140625" style="1" customWidth="1"/>
    <col min="12552" max="12552" width="21.85546875" style="1" customWidth="1"/>
    <col min="12553" max="12553" width="18.85546875" style="1" customWidth="1"/>
    <col min="12554" max="12554" width="21.85546875" style="1" customWidth="1"/>
    <col min="12555" max="12555" width="17.28515625" style="1" customWidth="1"/>
    <col min="12556" max="12556" width="16.28515625" style="1" customWidth="1"/>
    <col min="12557" max="12557" width="15.42578125" style="1" customWidth="1"/>
    <col min="12558" max="12558" width="26.7109375" style="1" customWidth="1"/>
    <col min="12559" max="12562" width="8.42578125" style="1" customWidth="1"/>
    <col min="12563" max="12563" width="22.140625" style="1" customWidth="1"/>
    <col min="12564" max="12564" width="4.28515625" style="1" customWidth="1"/>
    <col min="12565" max="12568" width="8.42578125" style="1" customWidth="1"/>
    <col min="12569" max="12569" width="20.42578125" style="1" customWidth="1"/>
    <col min="12570" max="12570" width="152.42578125" style="1" customWidth="1"/>
    <col min="12571" max="12571" width="35" style="1" customWidth="1"/>
    <col min="12572" max="12572" width="58.140625" style="1" customWidth="1"/>
    <col min="12573" max="12800" width="11.42578125" style="1"/>
    <col min="12801" max="12801" width="26.42578125" style="1" customWidth="1"/>
    <col min="12802" max="12802" width="21" style="1" customWidth="1"/>
    <col min="12803" max="12803" width="19.85546875" style="1" customWidth="1"/>
    <col min="12804" max="12804" width="19.7109375" style="1" customWidth="1"/>
    <col min="12805" max="12805" width="11.28515625" style="1" customWidth="1"/>
    <col min="12806" max="12806" width="26.42578125" style="1" customWidth="1"/>
    <col min="12807" max="12807" width="23.140625" style="1" customWidth="1"/>
    <col min="12808" max="12808" width="21.85546875" style="1" customWidth="1"/>
    <col min="12809" max="12809" width="18.85546875" style="1" customWidth="1"/>
    <col min="12810" max="12810" width="21.85546875" style="1" customWidth="1"/>
    <col min="12811" max="12811" width="17.28515625" style="1" customWidth="1"/>
    <col min="12812" max="12812" width="16.28515625" style="1" customWidth="1"/>
    <col min="12813" max="12813" width="15.42578125" style="1" customWidth="1"/>
    <col min="12814" max="12814" width="26.7109375" style="1" customWidth="1"/>
    <col min="12815" max="12818" width="8.42578125" style="1" customWidth="1"/>
    <col min="12819" max="12819" width="22.140625" style="1" customWidth="1"/>
    <col min="12820" max="12820" width="4.28515625" style="1" customWidth="1"/>
    <col min="12821" max="12824" width="8.42578125" style="1" customWidth="1"/>
    <col min="12825" max="12825" width="20.42578125" style="1" customWidth="1"/>
    <col min="12826" max="12826" width="152.42578125" style="1" customWidth="1"/>
    <col min="12827" max="12827" width="35" style="1" customWidth="1"/>
    <col min="12828" max="12828" width="58.140625" style="1" customWidth="1"/>
    <col min="12829" max="13056" width="11.42578125" style="1"/>
    <col min="13057" max="13057" width="26.42578125" style="1" customWidth="1"/>
    <col min="13058" max="13058" width="21" style="1" customWidth="1"/>
    <col min="13059" max="13059" width="19.85546875" style="1" customWidth="1"/>
    <col min="13060" max="13060" width="19.7109375" style="1" customWidth="1"/>
    <col min="13061" max="13061" width="11.28515625" style="1" customWidth="1"/>
    <col min="13062" max="13062" width="26.42578125" style="1" customWidth="1"/>
    <col min="13063" max="13063" width="23.140625" style="1" customWidth="1"/>
    <col min="13064" max="13064" width="21.85546875" style="1" customWidth="1"/>
    <col min="13065" max="13065" width="18.85546875" style="1" customWidth="1"/>
    <col min="13066" max="13066" width="21.85546875" style="1" customWidth="1"/>
    <col min="13067" max="13067" width="17.28515625" style="1" customWidth="1"/>
    <col min="13068" max="13068" width="16.28515625" style="1" customWidth="1"/>
    <col min="13069" max="13069" width="15.42578125" style="1" customWidth="1"/>
    <col min="13070" max="13070" width="26.7109375" style="1" customWidth="1"/>
    <col min="13071" max="13074" width="8.42578125" style="1" customWidth="1"/>
    <col min="13075" max="13075" width="22.140625" style="1" customWidth="1"/>
    <col min="13076" max="13076" width="4.28515625" style="1" customWidth="1"/>
    <col min="13077" max="13080" width="8.42578125" style="1" customWidth="1"/>
    <col min="13081" max="13081" width="20.42578125" style="1" customWidth="1"/>
    <col min="13082" max="13082" width="152.42578125" style="1" customWidth="1"/>
    <col min="13083" max="13083" width="35" style="1" customWidth="1"/>
    <col min="13084" max="13084" width="58.140625" style="1" customWidth="1"/>
    <col min="13085" max="13312" width="11.42578125" style="1"/>
    <col min="13313" max="13313" width="26.42578125" style="1" customWidth="1"/>
    <col min="13314" max="13314" width="21" style="1" customWidth="1"/>
    <col min="13315" max="13315" width="19.85546875" style="1" customWidth="1"/>
    <col min="13316" max="13316" width="19.7109375" style="1" customWidth="1"/>
    <col min="13317" max="13317" width="11.28515625" style="1" customWidth="1"/>
    <col min="13318" max="13318" width="26.42578125" style="1" customWidth="1"/>
    <col min="13319" max="13319" width="23.140625" style="1" customWidth="1"/>
    <col min="13320" max="13320" width="21.85546875" style="1" customWidth="1"/>
    <col min="13321" max="13321" width="18.85546875" style="1" customWidth="1"/>
    <col min="13322" max="13322" width="21.85546875" style="1" customWidth="1"/>
    <col min="13323" max="13323" width="17.28515625" style="1" customWidth="1"/>
    <col min="13324" max="13324" width="16.28515625" style="1" customWidth="1"/>
    <col min="13325" max="13325" width="15.42578125" style="1" customWidth="1"/>
    <col min="13326" max="13326" width="26.7109375" style="1" customWidth="1"/>
    <col min="13327" max="13330" width="8.42578125" style="1" customWidth="1"/>
    <col min="13331" max="13331" width="22.140625" style="1" customWidth="1"/>
    <col min="13332" max="13332" width="4.28515625" style="1" customWidth="1"/>
    <col min="13333" max="13336" width="8.42578125" style="1" customWidth="1"/>
    <col min="13337" max="13337" width="20.42578125" style="1" customWidth="1"/>
    <col min="13338" max="13338" width="152.42578125" style="1" customWidth="1"/>
    <col min="13339" max="13339" width="35" style="1" customWidth="1"/>
    <col min="13340" max="13340" width="58.140625" style="1" customWidth="1"/>
    <col min="13341" max="13568" width="11.42578125" style="1"/>
    <col min="13569" max="13569" width="26.42578125" style="1" customWidth="1"/>
    <col min="13570" max="13570" width="21" style="1" customWidth="1"/>
    <col min="13571" max="13571" width="19.85546875" style="1" customWidth="1"/>
    <col min="13572" max="13572" width="19.7109375" style="1" customWidth="1"/>
    <col min="13573" max="13573" width="11.28515625" style="1" customWidth="1"/>
    <col min="13574" max="13574" width="26.42578125" style="1" customWidth="1"/>
    <col min="13575" max="13575" width="23.140625" style="1" customWidth="1"/>
    <col min="13576" max="13576" width="21.85546875" style="1" customWidth="1"/>
    <col min="13577" max="13577" width="18.85546875" style="1" customWidth="1"/>
    <col min="13578" max="13578" width="21.85546875" style="1" customWidth="1"/>
    <col min="13579" max="13579" width="17.28515625" style="1" customWidth="1"/>
    <col min="13580" max="13580" width="16.28515625" style="1" customWidth="1"/>
    <col min="13581" max="13581" width="15.42578125" style="1" customWidth="1"/>
    <col min="13582" max="13582" width="26.7109375" style="1" customWidth="1"/>
    <col min="13583" max="13586" width="8.42578125" style="1" customWidth="1"/>
    <col min="13587" max="13587" width="22.140625" style="1" customWidth="1"/>
    <col min="13588" max="13588" width="4.28515625" style="1" customWidth="1"/>
    <col min="13589" max="13592" width="8.42578125" style="1" customWidth="1"/>
    <col min="13593" max="13593" width="20.42578125" style="1" customWidth="1"/>
    <col min="13594" max="13594" width="152.42578125" style="1" customWidth="1"/>
    <col min="13595" max="13595" width="35" style="1" customWidth="1"/>
    <col min="13596" max="13596" width="58.140625" style="1" customWidth="1"/>
    <col min="13597" max="13824" width="11.42578125" style="1"/>
    <col min="13825" max="13825" width="26.42578125" style="1" customWidth="1"/>
    <col min="13826" max="13826" width="21" style="1" customWidth="1"/>
    <col min="13827" max="13827" width="19.85546875" style="1" customWidth="1"/>
    <col min="13828" max="13828" width="19.7109375" style="1" customWidth="1"/>
    <col min="13829" max="13829" width="11.28515625" style="1" customWidth="1"/>
    <col min="13830" max="13830" width="26.42578125" style="1" customWidth="1"/>
    <col min="13831" max="13831" width="23.140625" style="1" customWidth="1"/>
    <col min="13832" max="13832" width="21.85546875" style="1" customWidth="1"/>
    <col min="13833" max="13833" width="18.85546875" style="1" customWidth="1"/>
    <col min="13834" max="13834" width="21.85546875" style="1" customWidth="1"/>
    <col min="13835" max="13835" width="17.28515625" style="1" customWidth="1"/>
    <col min="13836" max="13836" width="16.28515625" style="1" customWidth="1"/>
    <col min="13837" max="13837" width="15.42578125" style="1" customWidth="1"/>
    <col min="13838" max="13838" width="26.7109375" style="1" customWidth="1"/>
    <col min="13839" max="13842" width="8.42578125" style="1" customWidth="1"/>
    <col min="13843" max="13843" width="22.140625" style="1" customWidth="1"/>
    <col min="13844" max="13844" width="4.28515625" style="1" customWidth="1"/>
    <col min="13845" max="13848" width="8.42578125" style="1" customWidth="1"/>
    <col min="13849" max="13849" width="20.42578125" style="1" customWidth="1"/>
    <col min="13850" max="13850" width="152.42578125" style="1" customWidth="1"/>
    <col min="13851" max="13851" width="35" style="1" customWidth="1"/>
    <col min="13852" max="13852" width="58.140625" style="1" customWidth="1"/>
    <col min="13853" max="14080" width="11.42578125" style="1"/>
    <col min="14081" max="14081" width="26.42578125" style="1" customWidth="1"/>
    <col min="14082" max="14082" width="21" style="1" customWidth="1"/>
    <col min="14083" max="14083" width="19.85546875" style="1" customWidth="1"/>
    <col min="14084" max="14084" width="19.7109375" style="1" customWidth="1"/>
    <col min="14085" max="14085" width="11.28515625" style="1" customWidth="1"/>
    <col min="14086" max="14086" width="26.42578125" style="1" customWidth="1"/>
    <col min="14087" max="14087" width="23.140625" style="1" customWidth="1"/>
    <col min="14088" max="14088" width="21.85546875" style="1" customWidth="1"/>
    <col min="14089" max="14089" width="18.85546875" style="1" customWidth="1"/>
    <col min="14090" max="14090" width="21.85546875" style="1" customWidth="1"/>
    <col min="14091" max="14091" width="17.28515625" style="1" customWidth="1"/>
    <col min="14092" max="14092" width="16.28515625" style="1" customWidth="1"/>
    <col min="14093" max="14093" width="15.42578125" style="1" customWidth="1"/>
    <col min="14094" max="14094" width="26.7109375" style="1" customWidth="1"/>
    <col min="14095" max="14098" width="8.42578125" style="1" customWidth="1"/>
    <col min="14099" max="14099" width="22.140625" style="1" customWidth="1"/>
    <col min="14100" max="14100" width="4.28515625" style="1" customWidth="1"/>
    <col min="14101" max="14104" width="8.42578125" style="1" customWidth="1"/>
    <col min="14105" max="14105" width="20.42578125" style="1" customWidth="1"/>
    <col min="14106" max="14106" width="152.42578125" style="1" customWidth="1"/>
    <col min="14107" max="14107" width="35" style="1" customWidth="1"/>
    <col min="14108" max="14108" width="58.140625" style="1" customWidth="1"/>
    <col min="14109" max="14336" width="11.42578125" style="1"/>
    <col min="14337" max="14337" width="26.42578125" style="1" customWidth="1"/>
    <col min="14338" max="14338" width="21" style="1" customWidth="1"/>
    <col min="14339" max="14339" width="19.85546875" style="1" customWidth="1"/>
    <col min="14340" max="14340" width="19.7109375" style="1" customWidth="1"/>
    <col min="14341" max="14341" width="11.28515625" style="1" customWidth="1"/>
    <col min="14342" max="14342" width="26.42578125" style="1" customWidth="1"/>
    <col min="14343" max="14343" width="23.140625" style="1" customWidth="1"/>
    <col min="14344" max="14344" width="21.85546875" style="1" customWidth="1"/>
    <col min="14345" max="14345" width="18.85546875" style="1" customWidth="1"/>
    <col min="14346" max="14346" width="21.85546875" style="1" customWidth="1"/>
    <col min="14347" max="14347" width="17.28515625" style="1" customWidth="1"/>
    <col min="14348" max="14348" width="16.28515625" style="1" customWidth="1"/>
    <col min="14349" max="14349" width="15.42578125" style="1" customWidth="1"/>
    <col min="14350" max="14350" width="26.7109375" style="1" customWidth="1"/>
    <col min="14351" max="14354" width="8.42578125" style="1" customWidth="1"/>
    <col min="14355" max="14355" width="22.140625" style="1" customWidth="1"/>
    <col min="14356" max="14356" width="4.28515625" style="1" customWidth="1"/>
    <col min="14357" max="14360" width="8.42578125" style="1" customWidth="1"/>
    <col min="14361" max="14361" width="20.42578125" style="1" customWidth="1"/>
    <col min="14362" max="14362" width="152.42578125" style="1" customWidth="1"/>
    <col min="14363" max="14363" width="35" style="1" customWidth="1"/>
    <col min="14364" max="14364" width="58.140625" style="1" customWidth="1"/>
    <col min="14365" max="14592" width="11.42578125" style="1"/>
    <col min="14593" max="14593" width="26.42578125" style="1" customWidth="1"/>
    <col min="14594" max="14594" width="21" style="1" customWidth="1"/>
    <col min="14595" max="14595" width="19.85546875" style="1" customWidth="1"/>
    <col min="14596" max="14596" width="19.7109375" style="1" customWidth="1"/>
    <col min="14597" max="14597" width="11.28515625" style="1" customWidth="1"/>
    <col min="14598" max="14598" width="26.42578125" style="1" customWidth="1"/>
    <col min="14599" max="14599" width="23.140625" style="1" customWidth="1"/>
    <col min="14600" max="14600" width="21.85546875" style="1" customWidth="1"/>
    <col min="14601" max="14601" width="18.85546875" style="1" customWidth="1"/>
    <col min="14602" max="14602" width="21.85546875" style="1" customWidth="1"/>
    <col min="14603" max="14603" width="17.28515625" style="1" customWidth="1"/>
    <col min="14604" max="14604" width="16.28515625" style="1" customWidth="1"/>
    <col min="14605" max="14605" width="15.42578125" style="1" customWidth="1"/>
    <col min="14606" max="14606" width="26.7109375" style="1" customWidth="1"/>
    <col min="14607" max="14610" width="8.42578125" style="1" customWidth="1"/>
    <col min="14611" max="14611" width="22.140625" style="1" customWidth="1"/>
    <col min="14612" max="14612" width="4.28515625" style="1" customWidth="1"/>
    <col min="14613" max="14616" width="8.42578125" style="1" customWidth="1"/>
    <col min="14617" max="14617" width="20.42578125" style="1" customWidth="1"/>
    <col min="14618" max="14618" width="152.42578125" style="1" customWidth="1"/>
    <col min="14619" max="14619" width="35" style="1" customWidth="1"/>
    <col min="14620" max="14620" width="58.140625" style="1" customWidth="1"/>
    <col min="14621" max="14848" width="11.42578125" style="1"/>
    <col min="14849" max="14849" width="26.42578125" style="1" customWidth="1"/>
    <col min="14850" max="14850" width="21" style="1" customWidth="1"/>
    <col min="14851" max="14851" width="19.85546875" style="1" customWidth="1"/>
    <col min="14852" max="14852" width="19.7109375" style="1" customWidth="1"/>
    <col min="14853" max="14853" width="11.28515625" style="1" customWidth="1"/>
    <col min="14854" max="14854" width="26.42578125" style="1" customWidth="1"/>
    <col min="14855" max="14855" width="23.140625" style="1" customWidth="1"/>
    <col min="14856" max="14856" width="21.85546875" style="1" customWidth="1"/>
    <col min="14857" max="14857" width="18.85546875" style="1" customWidth="1"/>
    <col min="14858" max="14858" width="21.85546875" style="1" customWidth="1"/>
    <col min="14859" max="14859" width="17.28515625" style="1" customWidth="1"/>
    <col min="14860" max="14860" width="16.28515625" style="1" customWidth="1"/>
    <col min="14861" max="14861" width="15.42578125" style="1" customWidth="1"/>
    <col min="14862" max="14862" width="26.7109375" style="1" customWidth="1"/>
    <col min="14863" max="14866" width="8.42578125" style="1" customWidth="1"/>
    <col min="14867" max="14867" width="22.140625" style="1" customWidth="1"/>
    <col min="14868" max="14868" width="4.28515625" style="1" customWidth="1"/>
    <col min="14869" max="14872" width="8.42578125" style="1" customWidth="1"/>
    <col min="14873" max="14873" width="20.42578125" style="1" customWidth="1"/>
    <col min="14874" max="14874" width="152.42578125" style="1" customWidth="1"/>
    <col min="14875" max="14875" width="35" style="1" customWidth="1"/>
    <col min="14876" max="14876" width="58.140625" style="1" customWidth="1"/>
    <col min="14877" max="15104" width="11.42578125" style="1"/>
    <col min="15105" max="15105" width="26.42578125" style="1" customWidth="1"/>
    <col min="15106" max="15106" width="21" style="1" customWidth="1"/>
    <col min="15107" max="15107" width="19.85546875" style="1" customWidth="1"/>
    <col min="15108" max="15108" width="19.7109375" style="1" customWidth="1"/>
    <col min="15109" max="15109" width="11.28515625" style="1" customWidth="1"/>
    <col min="15110" max="15110" width="26.42578125" style="1" customWidth="1"/>
    <col min="15111" max="15111" width="23.140625" style="1" customWidth="1"/>
    <col min="15112" max="15112" width="21.85546875" style="1" customWidth="1"/>
    <col min="15113" max="15113" width="18.85546875" style="1" customWidth="1"/>
    <col min="15114" max="15114" width="21.85546875" style="1" customWidth="1"/>
    <col min="15115" max="15115" width="17.28515625" style="1" customWidth="1"/>
    <col min="15116" max="15116" width="16.28515625" style="1" customWidth="1"/>
    <col min="15117" max="15117" width="15.42578125" style="1" customWidth="1"/>
    <col min="15118" max="15118" width="26.7109375" style="1" customWidth="1"/>
    <col min="15119" max="15122" width="8.42578125" style="1" customWidth="1"/>
    <col min="15123" max="15123" width="22.140625" style="1" customWidth="1"/>
    <col min="15124" max="15124" width="4.28515625" style="1" customWidth="1"/>
    <col min="15125" max="15128" width="8.42578125" style="1" customWidth="1"/>
    <col min="15129" max="15129" width="20.42578125" style="1" customWidth="1"/>
    <col min="15130" max="15130" width="152.42578125" style="1" customWidth="1"/>
    <col min="15131" max="15131" width="35" style="1" customWidth="1"/>
    <col min="15132" max="15132" width="58.140625" style="1" customWidth="1"/>
    <col min="15133" max="15360" width="11.42578125" style="1"/>
    <col min="15361" max="15361" width="26.42578125" style="1" customWidth="1"/>
    <col min="15362" max="15362" width="21" style="1" customWidth="1"/>
    <col min="15363" max="15363" width="19.85546875" style="1" customWidth="1"/>
    <col min="15364" max="15364" width="19.7109375" style="1" customWidth="1"/>
    <col min="15365" max="15365" width="11.28515625" style="1" customWidth="1"/>
    <col min="15366" max="15366" width="26.42578125" style="1" customWidth="1"/>
    <col min="15367" max="15367" width="23.140625" style="1" customWidth="1"/>
    <col min="15368" max="15368" width="21.85546875" style="1" customWidth="1"/>
    <col min="15369" max="15369" width="18.85546875" style="1" customWidth="1"/>
    <col min="15370" max="15370" width="21.85546875" style="1" customWidth="1"/>
    <col min="15371" max="15371" width="17.28515625" style="1" customWidth="1"/>
    <col min="15372" max="15372" width="16.28515625" style="1" customWidth="1"/>
    <col min="15373" max="15373" width="15.42578125" style="1" customWidth="1"/>
    <col min="15374" max="15374" width="26.7109375" style="1" customWidth="1"/>
    <col min="15375" max="15378" width="8.42578125" style="1" customWidth="1"/>
    <col min="15379" max="15379" width="22.140625" style="1" customWidth="1"/>
    <col min="15380" max="15380" width="4.28515625" style="1" customWidth="1"/>
    <col min="15381" max="15384" width="8.42578125" style="1" customWidth="1"/>
    <col min="15385" max="15385" width="20.42578125" style="1" customWidth="1"/>
    <col min="15386" max="15386" width="152.42578125" style="1" customWidth="1"/>
    <col min="15387" max="15387" width="35" style="1" customWidth="1"/>
    <col min="15388" max="15388" width="58.140625" style="1" customWidth="1"/>
    <col min="15389" max="15616" width="11.42578125" style="1"/>
    <col min="15617" max="15617" width="26.42578125" style="1" customWidth="1"/>
    <col min="15618" max="15618" width="21" style="1" customWidth="1"/>
    <col min="15619" max="15619" width="19.85546875" style="1" customWidth="1"/>
    <col min="15620" max="15620" width="19.7109375" style="1" customWidth="1"/>
    <col min="15621" max="15621" width="11.28515625" style="1" customWidth="1"/>
    <col min="15622" max="15622" width="26.42578125" style="1" customWidth="1"/>
    <col min="15623" max="15623" width="23.140625" style="1" customWidth="1"/>
    <col min="15624" max="15624" width="21.85546875" style="1" customWidth="1"/>
    <col min="15625" max="15625" width="18.85546875" style="1" customWidth="1"/>
    <col min="15626" max="15626" width="21.85546875" style="1" customWidth="1"/>
    <col min="15627" max="15627" width="17.28515625" style="1" customWidth="1"/>
    <col min="15628" max="15628" width="16.28515625" style="1" customWidth="1"/>
    <col min="15629" max="15629" width="15.42578125" style="1" customWidth="1"/>
    <col min="15630" max="15630" width="26.7109375" style="1" customWidth="1"/>
    <col min="15631" max="15634" width="8.42578125" style="1" customWidth="1"/>
    <col min="15635" max="15635" width="22.140625" style="1" customWidth="1"/>
    <col min="15636" max="15636" width="4.28515625" style="1" customWidth="1"/>
    <col min="15637" max="15640" width="8.42578125" style="1" customWidth="1"/>
    <col min="15641" max="15641" width="20.42578125" style="1" customWidth="1"/>
    <col min="15642" max="15642" width="152.42578125" style="1" customWidth="1"/>
    <col min="15643" max="15643" width="35" style="1" customWidth="1"/>
    <col min="15644" max="15644" width="58.140625" style="1" customWidth="1"/>
    <col min="15645" max="15872" width="11.42578125" style="1"/>
    <col min="15873" max="15873" width="26.42578125" style="1" customWidth="1"/>
    <col min="15874" max="15874" width="21" style="1" customWidth="1"/>
    <col min="15875" max="15875" width="19.85546875" style="1" customWidth="1"/>
    <col min="15876" max="15876" width="19.7109375" style="1" customWidth="1"/>
    <col min="15877" max="15877" width="11.28515625" style="1" customWidth="1"/>
    <col min="15878" max="15878" width="26.42578125" style="1" customWidth="1"/>
    <col min="15879" max="15879" width="23.140625" style="1" customWidth="1"/>
    <col min="15880" max="15880" width="21.85546875" style="1" customWidth="1"/>
    <col min="15881" max="15881" width="18.85546875" style="1" customWidth="1"/>
    <col min="15882" max="15882" width="21.85546875" style="1" customWidth="1"/>
    <col min="15883" max="15883" width="17.28515625" style="1" customWidth="1"/>
    <col min="15884" max="15884" width="16.28515625" style="1" customWidth="1"/>
    <col min="15885" max="15885" width="15.42578125" style="1" customWidth="1"/>
    <col min="15886" max="15886" width="26.7109375" style="1" customWidth="1"/>
    <col min="15887" max="15890" width="8.42578125" style="1" customWidth="1"/>
    <col min="15891" max="15891" width="22.140625" style="1" customWidth="1"/>
    <col min="15892" max="15892" width="4.28515625" style="1" customWidth="1"/>
    <col min="15893" max="15896" width="8.42578125" style="1" customWidth="1"/>
    <col min="15897" max="15897" width="20.42578125" style="1" customWidth="1"/>
    <col min="15898" max="15898" width="152.42578125" style="1" customWidth="1"/>
    <col min="15899" max="15899" width="35" style="1" customWidth="1"/>
    <col min="15900" max="15900" width="58.140625" style="1" customWidth="1"/>
    <col min="15901" max="16128" width="11.42578125" style="1"/>
    <col min="16129" max="16129" width="26.42578125" style="1" customWidth="1"/>
    <col min="16130" max="16130" width="21" style="1" customWidth="1"/>
    <col min="16131" max="16131" width="19.85546875" style="1" customWidth="1"/>
    <col min="16132" max="16132" width="19.7109375" style="1" customWidth="1"/>
    <col min="16133" max="16133" width="11.28515625" style="1" customWidth="1"/>
    <col min="16134" max="16134" width="26.42578125" style="1" customWidth="1"/>
    <col min="16135" max="16135" width="23.140625" style="1" customWidth="1"/>
    <col min="16136" max="16136" width="21.85546875" style="1" customWidth="1"/>
    <col min="16137" max="16137" width="18.85546875" style="1" customWidth="1"/>
    <col min="16138" max="16138" width="21.85546875" style="1" customWidth="1"/>
    <col min="16139" max="16139" width="17.28515625" style="1" customWidth="1"/>
    <col min="16140" max="16140" width="16.28515625" style="1" customWidth="1"/>
    <col min="16141" max="16141" width="15.42578125" style="1" customWidth="1"/>
    <col min="16142" max="16142" width="26.7109375" style="1" customWidth="1"/>
    <col min="16143" max="16146" width="8.42578125" style="1" customWidth="1"/>
    <col min="16147" max="16147" width="22.140625" style="1" customWidth="1"/>
    <col min="16148" max="16148" width="4.28515625" style="1" customWidth="1"/>
    <col min="16149" max="16152" width="8.42578125" style="1" customWidth="1"/>
    <col min="16153" max="16153" width="20.42578125" style="1" customWidth="1"/>
    <col min="16154" max="16154" width="152.42578125" style="1" customWidth="1"/>
    <col min="16155" max="16155" width="35" style="1" customWidth="1"/>
    <col min="16156" max="16156" width="58.140625" style="1" customWidth="1"/>
    <col min="16157" max="16384" width="11.42578125" style="1"/>
  </cols>
  <sheetData>
    <row r="1" spans="1:28" ht="15.75" customHeight="1" thickBot="1" x14ac:dyDescent="0.3">
      <c r="A1" s="454"/>
      <c r="B1" s="454"/>
      <c r="C1" s="454"/>
      <c r="D1" s="454"/>
      <c r="E1" s="454"/>
      <c r="F1" s="454"/>
      <c r="G1" s="454"/>
      <c r="H1" s="454"/>
      <c r="I1" s="454"/>
      <c r="J1" s="454"/>
      <c r="K1" s="454"/>
      <c r="L1" s="454"/>
      <c r="M1" s="454"/>
      <c r="N1" s="454"/>
      <c r="O1" s="454"/>
      <c r="P1" s="454"/>
      <c r="Q1" s="454"/>
      <c r="R1" s="454"/>
      <c r="S1" s="454"/>
      <c r="T1" s="454"/>
      <c r="U1" s="454"/>
      <c r="V1" s="454"/>
      <c r="W1" s="454"/>
      <c r="X1" s="454"/>
      <c r="Y1" s="454"/>
      <c r="Z1" s="454"/>
    </row>
    <row r="2" spans="1:28" ht="15" x14ac:dyDescent="0.25">
      <c r="A2" s="455"/>
      <c r="B2" s="461" t="s">
        <v>0</v>
      </c>
      <c r="C2" s="462"/>
      <c r="D2" s="462"/>
      <c r="E2" s="462"/>
      <c r="F2" s="462"/>
      <c r="G2" s="462"/>
      <c r="H2" s="462"/>
      <c r="I2" s="462"/>
      <c r="J2" s="462"/>
      <c r="K2" s="462"/>
      <c r="L2" s="462"/>
      <c r="M2" s="462"/>
      <c r="N2" s="462"/>
      <c r="O2" s="462"/>
      <c r="P2" s="462"/>
      <c r="Q2" s="462"/>
      <c r="R2" s="462"/>
      <c r="S2" s="462"/>
      <c r="T2" s="462"/>
      <c r="U2" s="462"/>
      <c r="V2" s="462"/>
      <c r="W2" s="462"/>
      <c r="X2" s="462"/>
      <c r="Y2" s="462"/>
      <c r="Z2" s="462"/>
      <c r="AA2" s="463"/>
      <c r="AB2" s="2" t="s">
        <v>1</v>
      </c>
    </row>
    <row r="3" spans="1:28" ht="15" x14ac:dyDescent="0.25">
      <c r="A3" s="456"/>
      <c r="B3" s="461" t="s">
        <v>2</v>
      </c>
      <c r="C3" s="462"/>
      <c r="D3" s="462"/>
      <c r="E3" s="462"/>
      <c r="F3" s="462"/>
      <c r="G3" s="462"/>
      <c r="H3" s="462"/>
      <c r="I3" s="462"/>
      <c r="J3" s="462"/>
      <c r="K3" s="462"/>
      <c r="L3" s="462"/>
      <c r="M3" s="462"/>
      <c r="N3" s="462"/>
      <c r="O3" s="462"/>
      <c r="P3" s="462"/>
      <c r="Q3" s="462"/>
      <c r="R3" s="462"/>
      <c r="S3" s="462"/>
      <c r="T3" s="462"/>
      <c r="U3" s="462"/>
      <c r="V3" s="462"/>
      <c r="W3" s="462"/>
      <c r="X3" s="462"/>
      <c r="Y3" s="462"/>
      <c r="Z3" s="462"/>
      <c r="AA3" s="463"/>
      <c r="AB3" s="3" t="s">
        <v>3</v>
      </c>
    </row>
    <row r="4" spans="1:28" ht="15" x14ac:dyDescent="0.25">
      <c r="A4" s="456"/>
      <c r="B4" s="464" t="s">
        <v>403</v>
      </c>
      <c r="C4" s="465"/>
      <c r="D4" s="465"/>
      <c r="E4" s="465"/>
      <c r="F4" s="465"/>
      <c r="G4" s="465"/>
      <c r="H4" s="465"/>
      <c r="I4" s="465"/>
      <c r="J4" s="465"/>
      <c r="K4" s="465"/>
      <c r="L4" s="465"/>
      <c r="M4" s="465"/>
      <c r="N4" s="465"/>
      <c r="O4" s="465"/>
      <c r="P4" s="465"/>
      <c r="Q4" s="465"/>
      <c r="R4" s="465"/>
      <c r="S4" s="465"/>
      <c r="T4" s="465"/>
      <c r="U4" s="465"/>
      <c r="V4" s="465"/>
      <c r="W4" s="465"/>
      <c r="X4" s="465"/>
      <c r="Y4" s="465"/>
      <c r="Z4" s="465"/>
      <c r="AA4" s="466"/>
      <c r="AB4" s="3" t="s">
        <v>5</v>
      </c>
    </row>
    <row r="5" spans="1:28" ht="15.75" customHeight="1" thickBot="1" x14ac:dyDescent="0.3">
      <c r="A5" s="457"/>
      <c r="B5" s="467"/>
      <c r="C5" s="468"/>
      <c r="D5" s="468"/>
      <c r="E5" s="468"/>
      <c r="F5" s="468"/>
      <c r="G5" s="468"/>
      <c r="H5" s="468"/>
      <c r="I5" s="468"/>
      <c r="J5" s="468"/>
      <c r="K5" s="468"/>
      <c r="L5" s="468"/>
      <c r="M5" s="468"/>
      <c r="N5" s="468"/>
      <c r="O5" s="468"/>
      <c r="P5" s="468"/>
      <c r="Q5" s="468"/>
      <c r="R5" s="468"/>
      <c r="S5" s="468"/>
      <c r="T5" s="468"/>
      <c r="U5" s="468"/>
      <c r="V5" s="468"/>
      <c r="W5" s="468"/>
      <c r="X5" s="468"/>
      <c r="Y5" s="468"/>
      <c r="Z5" s="468"/>
      <c r="AA5" s="469"/>
      <c r="AB5" s="4" t="s">
        <v>6</v>
      </c>
    </row>
    <row r="6" spans="1:28" ht="6.75" customHeight="1" thickBot="1" x14ac:dyDescent="0.3">
      <c r="A6" s="470"/>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2"/>
    </row>
    <row r="7" spans="1:28" ht="15" x14ac:dyDescent="0.25">
      <c r="A7" s="5" t="s">
        <v>7</v>
      </c>
      <c r="B7" s="852" t="s">
        <v>532</v>
      </c>
      <c r="C7" s="852"/>
      <c r="D7" s="852"/>
      <c r="E7" s="852"/>
      <c r="F7" s="852"/>
      <c r="G7" s="852"/>
      <c r="H7" s="852"/>
      <c r="I7" s="852"/>
      <c r="J7" s="852"/>
      <c r="K7" s="852"/>
      <c r="L7" s="852"/>
      <c r="M7" s="852"/>
      <c r="N7" s="852"/>
      <c r="O7" s="852"/>
      <c r="P7" s="852"/>
      <c r="Q7" s="852"/>
      <c r="R7" s="852"/>
      <c r="S7" s="852"/>
      <c r="T7" s="852"/>
      <c r="U7" s="852"/>
      <c r="V7" s="852"/>
      <c r="W7" s="852"/>
      <c r="X7" s="852"/>
      <c r="Y7" s="852"/>
      <c r="Z7" s="852"/>
      <c r="AA7" s="852"/>
      <c r="AB7" s="853"/>
    </row>
    <row r="8" spans="1:28" ht="15" x14ac:dyDescent="0.25">
      <c r="A8" s="6" t="s">
        <v>9</v>
      </c>
      <c r="B8" s="854" t="s">
        <v>533</v>
      </c>
      <c r="C8" s="854"/>
      <c r="D8" s="854"/>
      <c r="E8" s="854"/>
      <c r="F8" s="854"/>
      <c r="G8" s="854"/>
      <c r="H8" s="854"/>
      <c r="I8" s="854"/>
      <c r="J8" s="854"/>
      <c r="K8" s="854"/>
      <c r="L8" s="854"/>
      <c r="M8" s="854"/>
      <c r="N8" s="854"/>
      <c r="O8" s="854"/>
      <c r="P8" s="854"/>
      <c r="Q8" s="854"/>
      <c r="R8" s="854"/>
      <c r="S8" s="854"/>
      <c r="T8" s="854"/>
      <c r="U8" s="854"/>
      <c r="V8" s="854"/>
      <c r="W8" s="854"/>
      <c r="X8" s="854"/>
      <c r="Y8" s="854"/>
      <c r="Z8" s="854"/>
      <c r="AA8" s="854"/>
      <c r="AB8" s="855"/>
    </row>
    <row r="9" spans="1:28" ht="15" x14ac:dyDescent="0.25">
      <c r="A9" s="6" t="s">
        <v>11</v>
      </c>
      <c r="B9" s="453" t="s">
        <v>534</v>
      </c>
      <c r="C9" s="451"/>
      <c r="D9" s="451"/>
      <c r="E9" s="451"/>
      <c r="F9" s="451"/>
      <c r="G9" s="451"/>
      <c r="H9" s="451"/>
      <c r="I9" s="451"/>
      <c r="J9" s="451"/>
      <c r="K9" s="451"/>
      <c r="L9" s="451"/>
      <c r="M9" s="451"/>
      <c r="N9" s="451"/>
      <c r="O9" s="451"/>
      <c r="P9" s="451"/>
      <c r="Q9" s="451"/>
      <c r="R9" s="451"/>
      <c r="S9" s="451"/>
      <c r="T9" s="451"/>
      <c r="U9" s="451"/>
      <c r="V9" s="451"/>
      <c r="W9" s="451"/>
      <c r="X9" s="451"/>
      <c r="Y9" s="451"/>
      <c r="Z9" s="451"/>
      <c r="AA9" s="451"/>
      <c r="AB9" s="452"/>
    </row>
    <row r="10" spans="1:28" ht="15" x14ac:dyDescent="0.25">
      <c r="A10" s="477" t="s">
        <v>12</v>
      </c>
      <c r="B10" s="477"/>
      <c r="C10" s="477"/>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9"/>
    </row>
    <row r="11" spans="1:28" ht="15" x14ac:dyDescent="0.25">
      <c r="A11" s="449" t="s">
        <v>13</v>
      </c>
      <c r="B11" s="8" t="s">
        <v>14</v>
      </c>
      <c r="C11" s="228" t="s">
        <v>17</v>
      </c>
      <c r="D11" s="849">
        <v>43850</v>
      </c>
      <c r="E11" s="850"/>
      <c r="F11" s="850"/>
      <c r="G11" s="850"/>
      <c r="H11" s="850"/>
      <c r="I11" s="850"/>
      <c r="J11" s="850"/>
      <c r="K11" s="850"/>
      <c r="L11" s="850"/>
      <c r="M11" s="850"/>
      <c r="N11" s="850"/>
      <c r="O11" s="850"/>
      <c r="P11" s="850"/>
      <c r="Q11" s="850"/>
      <c r="R11" s="850"/>
      <c r="S11" s="850"/>
      <c r="T11" s="850"/>
      <c r="U11" s="850"/>
      <c r="V11" s="850"/>
      <c r="W11" s="850"/>
      <c r="X11" s="850"/>
      <c r="Y11" s="850"/>
      <c r="Z11" s="850"/>
      <c r="AA11" s="850"/>
      <c r="AB11" s="851"/>
    </row>
    <row r="12" spans="1:28" ht="15" x14ac:dyDescent="0.25">
      <c r="A12" s="449"/>
      <c r="B12" s="8" t="s">
        <v>15</v>
      </c>
      <c r="C12" s="229"/>
      <c r="D12" s="450"/>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2"/>
    </row>
    <row r="13" spans="1:28" ht="15" x14ac:dyDescent="0.25">
      <c r="A13" s="449"/>
      <c r="B13" s="8" t="s">
        <v>16</v>
      </c>
      <c r="C13" s="10" t="s">
        <v>17</v>
      </c>
      <c r="D13" s="450" t="s">
        <v>535</v>
      </c>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2"/>
    </row>
    <row r="14" spans="1:28" thickBot="1" x14ac:dyDescent="0.3">
      <c r="A14" s="11" t="s">
        <v>18</v>
      </c>
      <c r="B14" s="480" t="s">
        <v>536</v>
      </c>
      <c r="C14" s="481"/>
      <c r="D14" s="481"/>
      <c r="E14" s="481"/>
      <c r="F14" s="481"/>
      <c r="G14" s="481"/>
      <c r="H14" s="481"/>
      <c r="I14" s="481"/>
      <c r="J14" s="481"/>
      <c r="K14" s="481"/>
      <c r="L14" s="481"/>
      <c r="M14" s="481"/>
      <c r="N14" s="481"/>
      <c r="O14" s="481"/>
      <c r="P14" s="481"/>
      <c r="Q14" s="481"/>
      <c r="R14" s="481"/>
      <c r="S14" s="481"/>
      <c r="T14" s="481"/>
      <c r="U14" s="481"/>
      <c r="V14" s="481"/>
      <c r="W14" s="481"/>
      <c r="X14" s="481"/>
      <c r="Y14" s="481"/>
      <c r="Z14" s="481"/>
      <c r="AA14" s="481"/>
      <c r="AB14" s="482"/>
    </row>
    <row r="15" spans="1:28" ht="16.5" thickBot="1" x14ac:dyDescent="0.3">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230"/>
      <c r="AA15" s="13"/>
      <c r="AB15" s="13"/>
    </row>
    <row r="16" spans="1:28" ht="15" x14ac:dyDescent="0.25">
      <c r="A16" s="843" t="s">
        <v>19</v>
      </c>
      <c r="B16" s="843" t="s">
        <v>20</v>
      </c>
      <c r="C16" s="843" t="s">
        <v>21</v>
      </c>
      <c r="D16" s="843" t="s">
        <v>22</v>
      </c>
      <c r="E16" s="843" t="s">
        <v>23</v>
      </c>
      <c r="F16" s="843" t="s">
        <v>24</v>
      </c>
      <c r="G16" s="843" t="s">
        <v>25</v>
      </c>
      <c r="H16" s="843" t="s">
        <v>26</v>
      </c>
      <c r="I16" s="843" t="s">
        <v>27</v>
      </c>
      <c r="J16" s="843" t="s">
        <v>28</v>
      </c>
      <c r="K16" s="843" t="s">
        <v>29</v>
      </c>
      <c r="L16" s="843" t="s">
        <v>30</v>
      </c>
      <c r="M16" s="843" t="s">
        <v>31</v>
      </c>
      <c r="N16" s="843" t="s">
        <v>32</v>
      </c>
      <c r="O16" s="844" t="s">
        <v>33</v>
      </c>
      <c r="P16" s="844"/>
      <c r="Q16" s="844"/>
      <c r="R16" s="844"/>
      <c r="S16" s="844"/>
      <c r="T16" s="845"/>
      <c r="U16" s="511" t="s">
        <v>34</v>
      </c>
      <c r="V16" s="483"/>
      <c r="W16" s="483"/>
      <c r="X16" s="483"/>
      <c r="Y16" s="512"/>
      <c r="Z16" s="847" t="s">
        <v>35</v>
      </c>
      <c r="AA16" s="483" t="s">
        <v>36</v>
      </c>
      <c r="AB16" s="513" t="s">
        <v>37</v>
      </c>
    </row>
    <row r="17" spans="1:28" ht="26.25" thickBot="1" x14ac:dyDescent="0.3">
      <c r="A17" s="843"/>
      <c r="B17" s="843"/>
      <c r="C17" s="843"/>
      <c r="D17" s="843"/>
      <c r="E17" s="843"/>
      <c r="F17" s="843"/>
      <c r="G17" s="843"/>
      <c r="H17" s="843"/>
      <c r="I17" s="843"/>
      <c r="J17" s="843"/>
      <c r="K17" s="843"/>
      <c r="L17" s="843"/>
      <c r="M17" s="843"/>
      <c r="N17" s="843"/>
      <c r="O17" s="231" t="s">
        <v>38</v>
      </c>
      <c r="P17" s="231" t="s">
        <v>39</v>
      </c>
      <c r="Q17" s="231" t="s">
        <v>40</v>
      </c>
      <c r="R17" s="231" t="s">
        <v>41</v>
      </c>
      <c r="S17" s="231" t="s">
        <v>42</v>
      </c>
      <c r="T17" s="846"/>
      <c r="U17" s="41" t="s">
        <v>38</v>
      </c>
      <c r="V17" s="39" t="s">
        <v>39</v>
      </c>
      <c r="W17" s="39" t="s">
        <v>40</v>
      </c>
      <c r="X17" s="39" t="s">
        <v>41</v>
      </c>
      <c r="Y17" s="40" t="s">
        <v>43</v>
      </c>
      <c r="Z17" s="848"/>
      <c r="AA17" s="484"/>
      <c r="AB17" s="514"/>
    </row>
    <row r="18" spans="1:28" ht="78.75" x14ac:dyDescent="0.25">
      <c r="A18" s="497" t="s">
        <v>126</v>
      </c>
      <c r="B18" s="497" t="s">
        <v>537</v>
      </c>
      <c r="C18" s="497" t="s">
        <v>538</v>
      </c>
      <c r="D18" s="498" t="s">
        <v>539</v>
      </c>
      <c r="E18" s="26">
        <v>1</v>
      </c>
      <c r="F18" s="19" t="s">
        <v>540</v>
      </c>
      <c r="G18" s="26" t="s">
        <v>533</v>
      </c>
      <c r="H18" s="26" t="s">
        <v>541</v>
      </c>
      <c r="I18" s="19" t="s">
        <v>542</v>
      </c>
      <c r="J18" s="232" t="s">
        <v>543</v>
      </c>
      <c r="K18" s="26" t="s">
        <v>53</v>
      </c>
      <c r="L18" s="52">
        <f>'[1]Formulación POA'!L18</f>
        <v>1</v>
      </c>
      <c r="M18" s="26" t="s">
        <v>544</v>
      </c>
      <c r="N18" s="26" t="s">
        <v>545</v>
      </c>
      <c r="O18" s="52">
        <v>0.25</v>
      </c>
      <c r="P18" s="52">
        <v>0.25</v>
      </c>
      <c r="Q18" s="52">
        <v>0.25</v>
      </c>
      <c r="R18" s="52">
        <v>0.25</v>
      </c>
      <c r="S18" s="52">
        <v>1</v>
      </c>
      <c r="T18" s="846"/>
      <c r="U18" s="52">
        <v>0.25</v>
      </c>
      <c r="V18" s="52">
        <v>0.25</v>
      </c>
      <c r="W18" s="233">
        <v>0.25</v>
      </c>
      <c r="X18" s="45"/>
      <c r="Y18" s="46">
        <f t="shared" ref="Y18:Y26" si="0">SUM(U18:X18)</f>
        <v>0.75</v>
      </c>
      <c r="Z18" s="234" t="s">
        <v>546</v>
      </c>
      <c r="AA18" s="50"/>
      <c r="AB18" s="50"/>
    </row>
    <row r="19" spans="1:28" ht="141.75" x14ac:dyDescent="0.25">
      <c r="A19" s="497"/>
      <c r="B19" s="497"/>
      <c r="C19" s="497"/>
      <c r="D19" s="499"/>
      <c r="E19" s="26">
        <v>2</v>
      </c>
      <c r="F19" s="19" t="s">
        <v>547</v>
      </c>
      <c r="G19" s="26" t="s">
        <v>533</v>
      </c>
      <c r="H19" s="26" t="s">
        <v>541</v>
      </c>
      <c r="I19" s="19" t="s">
        <v>548</v>
      </c>
      <c r="J19" s="26" t="s">
        <v>549</v>
      </c>
      <c r="K19" s="26" t="s">
        <v>53</v>
      </c>
      <c r="L19" s="52">
        <f>'[1]Formulación POA'!L19</f>
        <v>1</v>
      </c>
      <c r="M19" s="26" t="s">
        <v>550</v>
      </c>
      <c r="N19" s="26" t="s">
        <v>551</v>
      </c>
      <c r="O19" s="52">
        <f>'[1]Formulación POA'!O19</f>
        <v>0.25</v>
      </c>
      <c r="P19" s="52">
        <f>'[1]Formulación POA'!P19</f>
        <v>0.25</v>
      </c>
      <c r="Q19" s="52">
        <f>'[1]Formulación POA'!Q19</f>
        <v>0.25</v>
      </c>
      <c r="R19" s="52">
        <f>'[1]Formulación POA'!R19</f>
        <v>0.25</v>
      </c>
      <c r="S19" s="52">
        <f>'[1]Formulación POA'!S19</f>
        <v>1</v>
      </c>
      <c r="T19" s="846"/>
      <c r="U19" s="52">
        <v>0.25</v>
      </c>
      <c r="V19" s="52">
        <v>0.25</v>
      </c>
      <c r="W19" s="233">
        <v>0.25</v>
      </c>
      <c r="X19" s="52"/>
      <c r="Y19" s="46">
        <f t="shared" si="0"/>
        <v>0.75</v>
      </c>
      <c r="Z19" s="234" t="s">
        <v>552</v>
      </c>
      <c r="AA19" s="56"/>
      <c r="AB19" s="56"/>
    </row>
    <row r="20" spans="1:28" ht="63.75" x14ac:dyDescent="0.25">
      <c r="A20" s="497"/>
      <c r="B20" s="497"/>
      <c r="C20" s="497"/>
      <c r="D20" s="499"/>
      <c r="E20" s="26">
        <v>3</v>
      </c>
      <c r="F20" s="19" t="s">
        <v>553</v>
      </c>
      <c r="G20" s="19" t="s">
        <v>533</v>
      </c>
      <c r="H20" s="19" t="s">
        <v>541</v>
      </c>
      <c r="I20" s="19" t="s">
        <v>554</v>
      </c>
      <c r="J20" s="19" t="s">
        <v>555</v>
      </c>
      <c r="K20" s="19" t="s">
        <v>53</v>
      </c>
      <c r="L20" s="235">
        <v>1</v>
      </c>
      <c r="M20" s="19" t="s">
        <v>556</v>
      </c>
      <c r="N20" s="19" t="s">
        <v>557</v>
      </c>
      <c r="O20" s="235">
        <v>0.25</v>
      </c>
      <c r="P20" s="235">
        <v>0.25</v>
      </c>
      <c r="Q20" s="235">
        <v>0.25</v>
      </c>
      <c r="R20" s="235">
        <v>0.25</v>
      </c>
      <c r="S20" s="235">
        <v>1</v>
      </c>
      <c r="T20" s="846"/>
      <c r="U20" s="53">
        <v>0.25</v>
      </c>
      <c r="V20" s="52">
        <v>0.25</v>
      </c>
      <c r="W20" s="233">
        <v>0.25</v>
      </c>
      <c r="X20" s="52"/>
      <c r="Y20" s="46">
        <f t="shared" si="0"/>
        <v>0.75</v>
      </c>
      <c r="Z20" s="236" t="s">
        <v>558</v>
      </c>
      <c r="AA20" s="56"/>
      <c r="AB20" s="237"/>
    </row>
    <row r="21" spans="1:28" ht="94.5" x14ac:dyDescent="0.25">
      <c r="A21" s="497"/>
      <c r="B21" s="497"/>
      <c r="C21" s="497"/>
      <c r="D21" s="499"/>
      <c r="E21" s="26">
        <v>4</v>
      </c>
      <c r="F21" s="26" t="s">
        <v>559</v>
      </c>
      <c r="G21" s="26" t="s">
        <v>533</v>
      </c>
      <c r="H21" s="26" t="s">
        <v>541</v>
      </c>
      <c r="I21" s="19" t="s">
        <v>560</v>
      </c>
      <c r="J21" s="26" t="s">
        <v>561</v>
      </c>
      <c r="K21" s="26" t="s">
        <v>53</v>
      </c>
      <c r="L21" s="52">
        <f>'[1]Formulación POA'!L20</f>
        <v>1</v>
      </c>
      <c r="M21" s="26" t="s">
        <v>562</v>
      </c>
      <c r="N21" s="26" t="s">
        <v>563</v>
      </c>
      <c r="O21" s="75">
        <f>'[1]Formulación POA'!O20</f>
        <v>0.25</v>
      </c>
      <c r="P21" s="75">
        <f>'[1]Formulación POA'!P20</f>
        <v>0.25</v>
      </c>
      <c r="Q21" s="75">
        <f>'[1]Formulación POA'!Q20</f>
        <v>0.25</v>
      </c>
      <c r="R21" s="75">
        <f>'[1]Formulación POA'!R20</f>
        <v>0.25</v>
      </c>
      <c r="S21" s="75">
        <f>'[1]Formulación POA'!S20</f>
        <v>1</v>
      </c>
      <c r="T21" s="846"/>
      <c r="U21" s="53">
        <v>0.25</v>
      </c>
      <c r="V21" s="75">
        <v>0.25</v>
      </c>
      <c r="W21" s="233">
        <v>0.25</v>
      </c>
      <c r="X21" s="52"/>
      <c r="Y21" s="46">
        <f t="shared" si="0"/>
        <v>0.75</v>
      </c>
      <c r="Z21" s="236" t="s">
        <v>564</v>
      </c>
      <c r="AA21" s="56"/>
      <c r="AB21" s="56"/>
    </row>
    <row r="22" spans="1:28" ht="173.25" x14ac:dyDescent="0.25">
      <c r="A22" s="497"/>
      <c r="B22" s="497"/>
      <c r="C22" s="497"/>
      <c r="D22" s="500"/>
      <c r="E22" s="26">
        <v>5</v>
      </c>
      <c r="F22" s="26" t="s">
        <v>565</v>
      </c>
      <c r="G22" s="26" t="s">
        <v>533</v>
      </c>
      <c r="H22" s="26" t="s">
        <v>414</v>
      </c>
      <c r="I22" s="19" t="s">
        <v>566</v>
      </c>
      <c r="J22" s="26" t="s">
        <v>567</v>
      </c>
      <c r="K22" s="26" t="s">
        <v>53</v>
      </c>
      <c r="L22" s="52">
        <f>$L$21</f>
        <v>1</v>
      </c>
      <c r="M22" s="26" t="s">
        <v>568</v>
      </c>
      <c r="N22" s="26" t="s">
        <v>569</v>
      </c>
      <c r="O22" s="52">
        <f>'[1]Formulación POA'!O21</f>
        <v>0.25</v>
      </c>
      <c r="P22" s="52">
        <f>'[1]Formulación POA'!P21</f>
        <v>0.25</v>
      </c>
      <c r="Q22" s="52">
        <f>'[1]Formulación POA'!Q21</f>
        <v>0.25</v>
      </c>
      <c r="R22" s="52">
        <f>'[1]Formulación POA'!R21</f>
        <v>0.25</v>
      </c>
      <c r="S22" s="52">
        <f>'[1]Formulación POA'!S21</f>
        <v>1</v>
      </c>
      <c r="T22" s="846"/>
      <c r="U22" s="53">
        <v>0.25</v>
      </c>
      <c r="V22" s="52">
        <v>0.25</v>
      </c>
      <c r="W22" s="233">
        <v>0.25</v>
      </c>
      <c r="X22" s="52"/>
      <c r="Y22" s="46">
        <f t="shared" si="0"/>
        <v>0.75</v>
      </c>
      <c r="Z22" s="238" t="s">
        <v>570</v>
      </c>
      <c r="AA22" s="92"/>
      <c r="AB22" s="56"/>
    </row>
    <row r="23" spans="1:28" ht="409.5" x14ac:dyDescent="0.25">
      <c r="A23" s="497"/>
      <c r="B23" s="497"/>
      <c r="C23" s="527" t="s">
        <v>571</v>
      </c>
      <c r="D23" s="26" t="s">
        <v>572</v>
      </c>
      <c r="E23" s="26">
        <v>1</v>
      </c>
      <c r="F23" s="26" t="s">
        <v>573</v>
      </c>
      <c r="G23" s="26" t="s">
        <v>533</v>
      </c>
      <c r="H23" s="26" t="s">
        <v>414</v>
      </c>
      <c r="I23" s="19" t="s">
        <v>574</v>
      </c>
      <c r="J23" s="26" t="s">
        <v>575</v>
      </c>
      <c r="K23" s="26" t="s">
        <v>53</v>
      </c>
      <c r="L23" s="52">
        <f>$L$21</f>
        <v>1</v>
      </c>
      <c r="M23" s="26" t="s">
        <v>576</v>
      </c>
      <c r="N23" s="26" t="s">
        <v>577</v>
      </c>
      <c r="O23" s="235">
        <v>0.15</v>
      </c>
      <c r="P23" s="235">
        <v>0.25</v>
      </c>
      <c r="Q23" s="235">
        <v>0.25</v>
      </c>
      <c r="R23" s="52">
        <v>0.35</v>
      </c>
      <c r="S23" s="52">
        <f>'[1]Formulación POA'!S22</f>
        <v>1</v>
      </c>
      <c r="T23" s="846"/>
      <c r="U23" s="239">
        <v>0.15</v>
      </c>
      <c r="V23" s="52">
        <v>0.25</v>
      </c>
      <c r="W23" s="233">
        <v>0.25</v>
      </c>
      <c r="X23" s="75"/>
      <c r="Y23" s="46">
        <f t="shared" si="0"/>
        <v>0.65</v>
      </c>
      <c r="Z23" s="238" t="s">
        <v>578</v>
      </c>
      <c r="AA23" s="92"/>
      <c r="AB23" s="56"/>
    </row>
    <row r="24" spans="1:28" ht="89.25" x14ac:dyDescent="0.25">
      <c r="A24" s="497"/>
      <c r="B24" s="497"/>
      <c r="C24" s="527"/>
      <c r="D24" s="26" t="s">
        <v>579</v>
      </c>
      <c r="E24" s="26">
        <v>2</v>
      </c>
      <c r="F24" s="26" t="s">
        <v>580</v>
      </c>
      <c r="G24" s="26" t="s">
        <v>533</v>
      </c>
      <c r="H24" s="26" t="s">
        <v>132</v>
      </c>
      <c r="I24" s="19" t="s">
        <v>581</v>
      </c>
      <c r="J24" s="26" t="s">
        <v>582</v>
      </c>
      <c r="K24" s="26" t="s">
        <v>53</v>
      </c>
      <c r="L24" s="52">
        <v>1</v>
      </c>
      <c r="M24" s="19" t="s">
        <v>583</v>
      </c>
      <c r="N24" s="19" t="s">
        <v>584</v>
      </c>
      <c r="O24" s="52">
        <f>'[1]Formulación POA'!O23</f>
        <v>0.25</v>
      </c>
      <c r="P24" s="52">
        <f>'[1]Formulación POA'!P23</f>
        <v>0.25</v>
      </c>
      <c r="Q24" s="52">
        <f>'[1]Formulación POA'!Q23</f>
        <v>0.25</v>
      </c>
      <c r="R24" s="52">
        <f>'[1]Formulación POA'!R23</f>
        <v>0.25</v>
      </c>
      <c r="S24" s="52">
        <f>'[1]Formulación POA'!S23</f>
        <v>1</v>
      </c>
      <c r="T24" s="846"/>
      <c r="U24" s="53">
        <v>0.25</v>
      </c>
      <c r="V24" s="52">
        <v>0.25</v>
      </c>
      <c r="W24" s="233">
        <v>0.25</v>
      </c>
      <c r="X24" s="52"/>
      <c r="Y24" s="46">
        <f t="shared" si="0"/>
        <v>0.75</v>
      </c>
      <c r="Z24" s="238" t="s">
        <v>585</v>
      </c>
      <c r="AA24" s="92"/>
      <c r="AB24" s="56"/>
    </row>
    <row r="25" spans="1:28" ht="141.75" x14ac:dyDescent="0.25">
      <c r="A25" s="497"/>
      <c r="B25" s="497"/>
      <c r="C25" s="527"/>
      <c r="D25" s="498" t="s">
        <v>586</v>
      </c>
      <c r="E25" s="26">
        <v>3</v>
      </c>
      <c r="F25" s="19" t="s">
        <v>587</v>
      </c>
      <c r="G25" s="26" t="s">
        <v>533</v>
      </c>
      <c r="H25" s="26" t="s">
        <v>132</v>
      </c>
      <c r="I25" s="19" t="s">
        <v>588</v>
      </c>
      <c r="J25" s="26" t="s">
        <v>589</v>
      </c>
      <c r="K25" s="26" t="s">
        <v>53</v>
      </c>
      <c r="L25" s="52">
        <v>1</v>
      </c>
      <c r="M25" s="19" t="s">
        <v>590</v>
      </c>
      <c r="N25" s="19" t="s">
        <v>591</v>
      </c>
      <c r="O25" s="52">
        <v>0.25</v>
      </c>
      <c r="P25" s="52">
        <v>0.25</v>
      </c>
      <c r="Q25" s="52">
        <v>0.25</v>
      </c>
      <c r="R25" s="52">
        <v>0.25</v>
      </c>
      <c r="S25" s="52">
        <v>1</v>
      </c>
      <c r="T25" s="846"/>
      <c r="U25" s="53">
        <v>0.25</v>
      </c>
      <c r="V25" s="52">
        <v>0.25</v>
      </c>
      <c r="W25" s="233">
        <v>0.25</v>
      </c>
      <c r="X25" s="52"/>
      <c r="Y25" s="46">
        <f t="shared" si="0"/>
        <v>0.75</v>
      </c>
      <c r="Z25" s="240" t="s">
        <v>592</v>
      </c>
      <c r="AA25" s="87"/>
      <c r="AB25" s="241"/>
    </row>
    <row r="26" spans="1:28" ht="237" thickBot="1" x14ac:dyDescent="0.3">
      <c r="A26" s="497"/>
      <c r="B26" s="497"/>
      <c r="C26" s="527"/>
      <c r="D26" s="500"/>
      <c r="E26" s="26">
        <v>4</v>
      </c>
      <c r="F26" s="19" t="s">
        <v>593</v>
      </c>
      <c r="G26" s="26" t="s">
        <v>533</v>
      </c>
      <c r="H26" s="26" t="s">
        <v>132</v>
      </c>
      <c r="I26" s="19" t="s">
        <v>594</v>
      </c>
      <c r="J26" s="242" t="s">
        <v>595</v>
      </c>
      <c r="K26" s="26" t="s">
        <v>53</v>
      </c>
      <c r="L26" s="52">
        <v>1</v>
      </c>
      <c r="M26" s="19" t="s">
        <v>596</v>
      </c>
      <c r="N26" s="26" t="s">
        <v>597</v>
      </c>
      <c r="O26" s="52">
        <f>'[1]Formulación POA'!O24</f>
        <v>0.25</v>
      </c>
      <c r="P26" s="52">
        <f>'[1]Formulación POA'!P24</f>
        <v>0.25</v>
      </c>
      <c r="Q26" s="52">
        <f>'[1]Formulación POA'!Q24</f>
        <v>0.25</v>
      </c>
      <c r="R26" s="52">
        <f>'[1]Formulación POA'!R24</f>
        <v>0.25</v>
      </c>
      <c r="S26" s="52">
        <f>'[1]Formulación POA'!S24</f>
        <v>1</v>
      </c>
      <c r="T26" s="846"/>
      <c r="U26" s="53">
        <v>0.25</v>
      </c>
      <c r="V26" s="52">
        <v>0.25</v>
      </c>
      <c r="W26" s="233">
        <v>0.25</v>
      </c>
      <c r="X26" s="52"/>
      <c r="Y26" s="46">
        <f t="shared" si="0"/>
        <v>0.75</v>
      </c>
      <c r="Z26" s="236" t="s">
        <v>598</v>
      </c>
      <c r="AA26" s="92"/>
      <c r="AB26" s="56"/>
    </row>
    <row r="27" spans="1:28" s="28" customFormat="1" ht="25.5" customHeight="1" thickBot="1" x14ac:dyDescent="0.3">
      <c r="A27" s="539" t="s">
        <v>185</v>
      </c>
      <c r="B27" s="503"/>
      <c r="C27" s="503"/>
      <c r="D27" s="503"/>
      <c r="E27" s="503"/>
      <c r="F27" s="503"/>
      <c r="G27" s="503"/>
      <c r="H27" s="503"/>
      <c r="I27" s="503"/>
      <c r="J27" s="503"/>
      <c r="K27" s="503"/>
      <c r="L27" s="503"/>
      <c r="M27" s="503"/>
      <c r="N27" s="503"/>
      <c r="O27" s="503"/>
      <c r="P27" s="503"/>
      <c r="Q27" s="503"/>
      <c r="R27" s="841"/>
      <c r="S27" s="842" t="s">
        <v>111</v>
      </c>
      <c r="T27" s="507"/>
      <c r="U27" s="507"/>
      <c r="V27" s="507"/>
      <c r="W27" s="507"/>
      <c r="X27" s="507"/>
      <c r="Y27" s="507"/>
      <c r="Z27" s="507"/>
      <c r="AA27" s="507"/>
      <c r="AB27" s="508"/>
    </row>
    <row r="28" spans="1:28" x14ac:dyDescent="0.25">
      <c r="A28" s="29" t="s">
        <v>112</v>
      </c>
      <c r="B28" s="489" t="s">
        <v>599</v>
      </c>
      <c r="C28" s="489"/>
      <c r="D28" s="489"/>
      <c r="E28" s="490"/>
      <c r="F28" s="30" t="s">
        <v>113</v>
      </c>
      <c r="G28" s="491" t="s">
        <v>600</v>
      </c>
      <c r="H28" s="491"/>
      <c r="I28" s="491"/>
      <c r="J28" s="491"/>
      <c r="K28" s="491"/>
      <c r="L28" s="30"/>
      <c r="M28" s="491"/>
      <c r="N28" s="491"/>
      <c r="O28" s="491"/>
      <c r="P28" s="491"/>
      <c r="Q28" s="491"/>
      <c r="R28" s="492"/>
      <c r="S28" s="31"/>
      <c r="T28" s="492"/>
      <c r="U28" s="493"/>
      <c r="V28" s="493"/>
      <c r="W28" s="493"/>
      <c r="X28" s="493"/>
      <c r="Y28" s="494"/>
      <c r="Z28" s="243" t="s">
        <v>113</v>
      </c>
      <c r="AA28" s="495"/>
      <c r="AB28" s="496"/>
    </row>
    <row r="29" spans="1:28" x14ac:dyDescent="0.25">
      <c r="A29" s="32" t="s">
        <v>114</v>
      </c>
      <c r="B29" s="491" t="s">
        <v>601</v>
      </c>
      <c r="C29" s="491"/>
      <c r="D29" s="491"/>
      <c r="E29" s="491"/>
      <c r="F29" s="30" t="s">
        <v>116</v>
      </c>
      <c r="G29" s="491" t="s">
        <v>602</v>
      </c>
      <c r="H29" s="491"/>
      <c r="I29" s="491"/>
      <c r="J29" s="491"/>
      <c r="K29" s="491"/>
      <c r="L29" s="30"/>
      <c r="M29" s="491"/>
      <c r="N29" s="491"/>
      <c r="O29" s="491"/>
      <c r="P29" s="491"/>
      <c r="Q29" s="491"/>
      <c r="R29" s="492"/>
      <c r="S29" s="31"/>
      <c r="T29" s="492"/>
      <c r="U29" s="493"/>
      <c r="V29" s="493"/>
      <c r="W29" s="493"/>
      <c r="X29" s="493"/>
      <c r="Y29" s="494"/>
      <c r="Z29" s="243" t="s">
        <v>118</v>
      </c>
      <c r="AA29" s="528"/>
      <c r="AB29" s="529"/>
    </row>
    <row r="30" spans="1:28" ht="16.5" thickBot="1" x14ac:dyDescent="0.3">
      <c r="A30" s="34" t="s">
        <v>119</v>
      </c>
      <c r="B30" s="828">
        <v>44109</v>
      </c>
      <c r="C30" s="828"/>
      <c r="D30" s="828"/>
      <c r="E30" s="828"/>
      <c r="F30" s="35" t="s">
        <v>119</v>
      </c>
      <c r="G30" s="828">
        <v>44109</v>
      </c>
      <c r="H30" s="828"/>
      <c r="I30" s="828"/>
      <c r="J30" s="828"/>
      <c r="K30" s="828"/>
      <c r="L30" s="35"/>
      <c r="M30" s="522"/>
      <c r="N30" s="522"/>
      <c r="O30" s="522"/>
      <c r="P30" s="522"/>
      <c r="Q30" s="522"/>
      <c r="R30" s="523"/>
      <c r="S30" s="36"/>
      <c r="T30" s="840"/>
      <c r="U30" s="524"/>
      <c r="V30" s="524"/>
      <c r="W30" s="524"/>
      <c r="X30" s="524"/>
      <c r="Y30" s="525"/>
      <c r="Z30" s="244" t="s">
        <v>119</v>
      </c>
      <c r="AA30" s="528"/>
      <c r="AB30" s="529"/>
    </row>
    <row r="31" spans="1:28" x14ac:dyDescent="0.25">
      <c r="E31" s="245"/>
    </row>
    <row r="32" spans="1:28" x14ac:dyDescent="0.25">
      <c r="O32" s="190"/>
      <c r="P32" s="190"/>
      <c r="Q32" s="190"/>
      <c r="R32" s="190"/>
      <c r="S32" s="190"/>
      <c r="U32" s="190"/>
      <c r="V32" s="190"/>
      <c r="W32" s="190"/>
      <c r="X32" s="190"/>
    </row>
    <row r="33" spans="15:24" x14ac:dyDescent="0.25">
      <c r="O33" s="213"/>
      <c r="P33" s="213"/>
      <c r="Q33" s="213"/>
      <c r="R33" s="213"/>
      <c r="U33" s="213"/>
      <c r="V33" s="213"/>
      <c r="W33" s="213"/>
      <c r="X33" s="213"/>
    </row>
  </sheetData>
  <mergeCells count="59">
    <mergeCell ref="A11:A13"/>
    <mergeCell ref="D11:AB11"/>
    <mergeCell ref="D12:AB12"/>
    <mergeCell ref="D13:AB13"/>
    <mergeCell ref="A1:Z1"/>
    <mergeCell ref="A2:A5"/>
    <mergeCell ref="B2:AA2"/>
    <mergeCell ref="B3:AA3"/>
    <mergeCell ref="B4:AA5"/>
    <mergeCell ref="A6:AB6"/>
    <mergeCell ref="B7:AB7"/>
    <mergeCell ref="B8:AB8"/>
    <mergeCell ref="B9:AB9"/>
    <mergeCell ref="A10:C10"/>
    <mergeCell ref="D10:AB10"/>
    <mergeCell ref="B14:AB14"/>
    <mergeCell ref="A16:A17"/>
    <mergeCell ref="B16:B17"/>
    <mergeCell ref="C16:C17"/>
    <mergeCell ref="D16:D17"/>
    <mergeCell ref="E16:E17"/>
    <mergeCell ref="F16:F17"/>
    <mergeCell ref="G16:G17"/>
    <mergeCell ref="H16:H17"/>
    <mergeCell ref="I16:I17"/>
    <mergeCell ref="T16:T26"/>
    <mergeCell ref="U16:Y16"/>
    <mergeCell ref="Z16:Z17"/>
    <mergeCell ref="A27:R27"/>
    <mergeCell ref="S27:AB27"/>
    <mergeCell ref="B28:E28"/>
    <mergeCell ref="G28:K28"/>
    <mergeCell ref="M28:R28"/>
    <mergeCell ref="T28:Y28"/>
    <mergeCell ref="AA28:AB28"/>
    <mergeCell ref="AA16:AA17"/>
    <mergeCell ref="AB16:AB17"/>
    <mergeCell ref="A18:A26"/>
    <mergeCell ref="B18:B26"/>
    <mergeCell ref="C18:C22"/>
    <mergeCell ref="D18:D22"/>
    <mergeCell ref="C23:C26"/>
    <mergeCell ref="J16:J17"/>
    <mergeCell ref="K16:K17"/>
    <mergeCell ref="L16:L17"/>
    <mergeCell ref="D25:D26"/>
    <mergeCell ref="M16:M17"/>
    <mergeCell ref="N16:N17"/>
    <mergeCell ref="O16:S16"/>
    <mergeCell ref="B30:E30"/>
    <mergeCell ref="G30:K30"/>
    <mergeCell ref="M30:R30"/>
    <mergeCell ref="T30:Y30"/>
    <mergeCell ref="AA30:AB30"/>
    <mergeCell ref="B29:E29"/>
    <mergeCell ref="G29:K29"/>
    <mergeCell ref="M29:R29"/>
    <mergeCell ref="T29:Y29"/>
    <mergeCell ref="AA29:AB29"/>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70C42-140C-480B-9F02-AA71A7AA97CD}">
  <dimension ref="A1:AB31"/>
  <sheetViews>
    <sheetView workbookViewId="0">
      <selection activeCell="B7" sqref="B7:AB9"/>
    </sheetView>
  </sheetViews>
  <sheetFormatPr baseColWidth="10" defaultRowHeight="15" x14ac:dyDescent="0.25"/>
  <cols>
    <col min="1" max="1" width="26.42578125" style="1" customWidth="1"/>
    <col min="2" max="2" width="21.7109375" style="1" customWidth="1"/>
    <col min="3" max="3" width="19.85546875" style="1" customWidth="1"/>
    <col min="4" max="4" width="19.7109375" style="1" customWidth="1"/>
    <col min="5" max="5" width="5.5703125" style="1" customWidth="1"/>
    <col min="6" max="6" width="45.42578125" style="1" bestFit="1" customWidth="1"/>
    <col min="7" max="7" width="26.5703125" style="1" customWidth="1"/>
    <col min="8" max="8" width="18" style="1" customWidth="1"/>
    <col min="9" max="9" width="31.42578125" style="1" customWidth="1"/>
    <col min="10" max="10" width="37.140625" style="262" customWidth="1"/>
    <col min="11" max="11" width="17.28515625" style="1" customWidth="1"/>
    <col min="12" max="12" width="16.7109375" style="1" bestFit="1" customWidth="1"/>
    <col min="13" max="13" width="15.42578125" style="1" customWidth="1"/>
    <col min="14" max="14" width="30.85546875" style="1" customWidth="1"/>
    <col min="15" max="15" width="8.28515625" style="1" customWidth="1"/>
    <col min="16" max="16" width="8.5703125" style="1" customWidth="1"/>
    <col min="17" max="17" width="8" style="1" customWidth="1"/>
    <col min="18" max="18" width="8.42578125" style="1" customWidth="1"/>
    <col min="19" max="19" width="20.140625" style="1" customWidth="1"/>
    <col min="20" max="20" width="4.28515625" style="28" customWidth="1"/>
    <col min="21" max="24" width="11.5703125" style="1" customWidth="1"/>
    <col min="25" max="25" width="14.85546875" style="1" customWidth="1"/>
    <col min="26" max="26" width="103.7109375" style="1" customWidth="1"/>
    <col min="27" max="27" width="82.85546875" style="194" customWidth="1"/>
    <col min="28" max="28" width="41.28515625" style="194" customWidth="1"/>
    <col min="29" max="256" width="11.42578125" style="1"/>
    <col min="257" max="257" width="26.42578125" style="1" customWidth="1"/>
    <col min="258" max="258" width="21.7109375" style="1" customWidth="1"/>
    <col min="259" max="259" width="19.85546875" style="1" customWidth="1"/>
    <col min="260" max="260" width="19.7109375" style="1" customWidth="1"/>
    <col min="261" max="261" width="5.5703125" style="1" customWidth="1"/>
    <col min="262" max="262" width="45.42578125" style="1" bestFit="1" customWidth="1"/>
    <col min="263" max="263" width="26.5703125" style="1" customWidth="1"/>
    <col min="264" max="264" width="18" style="1" customWidth="1"/>
    <col min="265" max="265" width="31.42578125" style="1" customWidth="1"/>
    <col min="266" max="266" width="37.140625" style="1" customWidth="1"/>
    <col min="267" max="267" width="17.28515625" style="1" customWidth="1"/>
    <col min="268" max="268" width="16.7109375" style="1" bestFit="1" customWidth="1"/>
    <col min="269" max="269" width="15.42578125" style="1" customWidth="1"/>
    <col min="270" max="270" width="30.85546875" style="1" customWidth="1"/>
    <col min="271" max="271" width="8.28515625" style="1" customWidth="1"/>
    <col min="272" max="272" width="8.5703125" style="1" customWidth="1"/>
    <col min="273" max="273" width="8" style="1" customWidth="1"/>
    <col min="274" max="274" width="8.42578125" style="1" customWidth="1"/>
    <col min="275" max="275" width="20.140625" style="1" customWidth="1"/>
    <col min="276" max="276" width="4.28515625" style="1" customWidth="1"/>
    <col min="277" max="280" width="11.5703125" style="1" customWidth="1"/>
    <col min="281" max="281" width="14.85546875" style="1" customWidth="1"/>
    <col min="282" max="282" width="103.7109375" style="1" customWidth="1"/>
    <col min="283" max="283" width="82.85546875" style="1" customWidth="1"/>
    <col min="284" max="284" width="41.28515625" style="1" customWidth="1"/>
    <col min="285" max="512" width="11.42578125" style="1"/>
    <col min="513" max="513" width="26.42578125" style="1" customWidth="1"/>
    <col min="514" max="514" width="21.7109375" style="1" customWidth="1"/>
    <col min="515" max="515" width="19.85546875" style="1" customWidth="1"/>
    <col min="516" max="516" width="19.7109375" style="1" customWidth="1"/>
    <col min="517" max="517" width="5.5703125" style="1" customWidth="1"/>
    <col min="518" max="518" width="45.42578125" style="1" bestFit="1" customWidth="1"/>
    <col min="519" max="519" width="26.5703125" style="1" customWidth="1"/>
    <col min="520" max="520" width="18" style="1" customWidth="1"/>
    <col min="521" max="521" width="31.42578125" style="1" customWidth="1"/>
    <col min="522" max="522" width="37.140625" style="1" customWidth="1"/>
    <col min="523" max="523" width="17.28515625" style="1" customWidth="1"/>
    <col min="524" max="524" width="16.7109375" style="1" bestFit="1" customWidth="1"/>
    <col min="525" max="525" width="15.42578125" style="1" customWidth="1"/>
    <col min="526" max="526" width="30.85546875" style="1" customWidth="1"/>
    <col min="527" max="527" width="8.28515625" style="1" customWidth="1"/>
    <col min="528" max="528" width="8.5703125" style="1" customWidth="1"/>
    <col min="529" max="529" width="8" style="1" customWidth="1"/>
    <col min="530" max="530" width="8.42578125" style="1" customWidth="1"/>
    <col min="531" max="531" width="20.140625" style="1" customWidth="1"/>
    <col min="532" max="532" width="4.28515625" style="1" customWidth="1"/>
    <col min="533" max="536" width="11.5703125" style="1" customWidth="1"/>
    <col min="537" max="537" width="14.85546875" style="1" customWidth="1"/>
    <col min="538" max="538" width="103.7109375" style="1" customWidth="1"/>
    <col min="539" max="539" width="82.85546875" style="1" customWidth="1"/>
    <col min="540" max="540" width="41.28515625" style="1" customWidth="1"/>
    <col min="541" max="768" width="11.42578125" style="1"/>
    <col min="769" max="769" width="26.42578125" style="1" customWidth="1"/>
    <col min="770" max="770" width="21.7109375" style="1" customWidth="1"/>
    <col min="771" max="771" width="19.85546875" style="1" customWidth="1"/>
    <col min="772" max="772" width="19.7109375" style="1" customWidth="1"/>
    <col min="773" max="773" width="5.5703125" style="1" customWidth="1"/>
    <col min="774" max="774" width="45.42578125" style="1" bestFit="1" customWidth="1"/>
    <col min="775" max="775" width="26.5703125" style="1" customWidth="1"/>
    <col min="776" max="776" width="18" style="1" customWidth="1"/>
    <col min="777" max="777" width="31.42578125" style="1" customWidth="1"/>
    <col min="778" max="778" width="37.140625" style="1" customWidth="1"/>
    <col min="779" max="779" width="17.28515625" style="1" customWidth="1"/>
    <col min="780" max="780" width="16.7109375" style="1" bestFit="1" customWidth="1"/>
    <col min="781" max="781" width="15.42578125" style="1" customWidth="1"/>
    <col min="782" max="782" width="30.85546875" style="1" customWidth="1"/>
    <col min="783" max="783" width="8.28515625" style="1" customWidth="1"/>
    <col min="784" max="784" width="8.5703125" style="1" customWidth="1"/>
    <col min="785" max="785" width="8" style="1" customWidth="1"/>
    <col min="786" max="786" width="8.42578125" style="1" customWidth="1"/>
    <col min="787" max="787" width="20.140625" style="1" customWidth="1"/>
    <col min="788" max="788" width="4.28515625" style="1" customWidth="1"/>
    <col min="789" max="792" width="11.5703125" style="1" customWidth="1"/>
    <col min="793" max="793" width="14.85546875" style="1" customWidth="1"/>
    <col min="794" max="794" width="103.7109375" style="1" customWidth="1"/>
    <col min="795" max="795" width="82.85546875" style="1" customWidth="1"/>
    <col min="796" max="796" width="41.28515625" style="1" customWidth="1"/>
    <col min="797" max="1024" width="11.42578125" style="1"/>
    <col min="1025" max="1025" width="26.42578125" style="1" customWidth="1"/>
    <col min="1026" max="1026" width="21.7109375" style="1" customWidth="1"/>
    <col min="1027" max="1027" width="19.85546875" style="1" customWidth="1"/>
    <col min="1028" max="1028" width="19.7109375" style="1" customWidth="1"/>
    <col min="1029" max="1029" width="5.5703125" style="1" customWidth="1"/>
    <col min="1030" max="1030" width="45.42578125" style="1" bestFit="1" customWidth="1"/>
    <col min="1031" max="1031" width="26.5703125" style="1" customWidth="1"/>
    <col min="1032" max="1032" width="18" style="1" customWidth="1"/>
    <col min="1033" max="1033" width="31.42578125" style="1" customWidth="1"/>
    <col min="1034" max="1034" width="37.140625" style="1" customWidth="1"/>
    <col min="1035" max="1035" width="17.28515625" style="1" customWidth="1"/>
    <col min="1036" max="1036" width="16.7109375" style="1" bestFit="1" customWidth="1"/>
    <col min="1037" max="1037" width="15.42578125" style="1" customWidth="1"/>
    <col min="1038" max="1038" width="30.85546875" style="1" customWidth="1"/>
    <col min="1039" max="1039" width="8.28515625" style="1" customWidth="1"/>
    <col min="1040" max="1040" width="8.5703125" style="1" customWidth="1"/>
    <col min="1041" max="1041" width="8" style="1" customWidth="1"/>
    <col min="1042" max="1042" width="8.42578125" style="1" customWidth="1"/>
    <col min="1043" max="1043" width="20.140625" style="1" customWidth="1"/>
    <col min="1044" max="1044" width="4.28515625" style="1" customWidth="1"/>
    <col min="1045" max="1048" width="11.5703125" style="1" customWidth="1"/>
    <col min="1049" max="1049" width="14.85546875" style="1" customWidth="1"/>
    <col min="1050" max="1050" width="103.7109375" style="1" customWidth="1"/>
    <col min="1051" max="1051" width="82.85546875" style="1" customWidth="1"/>
    <col min="1052" max="1052" width="41.28515625" style="1" customWidth="1"/>
    <col min="1053" max="1280" width="11.42578125" style="1"/>
    <col min="1281" max="1281" width="26.42578125" style="1" customWidth="1"/>
    <col min="1282" max="1282" width="21.7109375" style="1" customWidth="1"/>
    <col min="1283" max="1283" width="19.85546875" style="1" customWidth="1"/>
    <col min="1284" max="1284" width="19.7109375" style="1" customWidth="1"/>
    <col min="1285" max="1285" width="5.5703125" style="1" customWidth="1"/>
    <col min="1286" max="1286" width="45.42578125" style="1" bestFit="1" customWidth="1"/>
    <col min="1287" max="1287" width="26.5703125" style="1" customWidth="1"/>
    <col min="1288" max="1288" width="18" style="1" customWidth="1"/>
    <col min="1289" max="1289" width="31.42578125" style="1" customWidth="1"/>
    <col min="1290" max="1290" width="37.140625" style="1" customWidth="1"/>
    <col min="1291" max="1291" width="17.28515625" style="1" customWidth="1"/>
    <col min="1292" max="1292" width="16.7109375" style="1" bestFit="1" customWidth="1"/>
    <col min="1293" max="1293" width="15.42578125" style="1" customWidth="1"/>
    <col min="1294" max="1294" width="30.85546875" style="1" customWidth="1"/>
    <col min="1295" max="1295" width="8.28515625" style="1" customWidth="1"/>
    <col min="1296" max="1296" width="8.5703125" style="1" customWidth="1"/>
    <col min="1297" max="1297" width="8" style="1" customWidth="1"/>
    <col min="1298" max="1298" width="8.42578125" style="1" customWidth="1"/>
    <col min="1299" max="1299" width="20.140625" style="1" customWidth="1"/>
    <col min="1300" max="1300" width="4.28515625" style="1" customWidth="1"/>
    <col min="1301" max="1304" width="11.5703125" style="1" customWidth="1"/>
    <col min="1305" max="1305" width="14.85546875" style="1" customWidth="1"/>
    <col min="1306" max="1306" width="103.7109375" style="1" customWidth="1"/>
    <col min="1307" max="1307" width="82.85546875" style="1" customWidth="1"/>
    <col min="1308" max="1308" width="41.28515625" style="1" customWidth="1"/>
    <col min="1309" max="1536" width="11.42578125" style="1"/>
    <col min="1537" max="1537" width="26.42578125" style="1" customWidth="1"/>
    <col min="1538" max="1538" width="21.7109375" style="1" customWidth="1"/>
    <col min="1539" max="1539" width="19.85546875" style="1" customWidth="1"/>
    <col min="1540" max="1540" width="19.7109375" style="1" customWidth="1"/>
    <col min="1541" max="1541" width="5.5703125" style="1" customWidth="1"/>
    <col min="1542" max="1542" width="45.42578125" style="1" bestFit="1" customWidth="1"/>
    <col min="1543" max="1543" width="26.5703125" style="1" customWidth="1"/>
    <col min="1544" max="1544" width="18" style="1" customWidth="1"/>
    <col min="1545" max="1545" width="31.42578125" style="1" customWidth="1"/>
    <col min="1546" max="1546" width="37.140625" style="1" customWidth="1"/>
    <col min="1547" max="1547" width="17.28515625" style="1" customWidth="1"/>
    <col min="1548" max="1548" width="16.7109375" style="1" bestFit="1" customWidth="1"/>
    <col min="1549" max="1549" width="15.42578125" style="1" customWidth="1"/>
    <col min="1550" max="1550" width="30.85546875" style="1" customWidth="1"/>
    <col min="1551" max="1551" width="8.28515625" style="1" customWidth="1"/>
    <col min="1552" max="1552" width="8.5703125" style="1" customWidth="1"/>
    <col min="1553" max="1553" width="8" style="1" customWidth="1"/>
    <col min="1554" max="1554" width="8.42578125" style="1" customWidth="1"/>
    <col min="1555" max="1555" width="20.140625" style="1" customWidth="1"/>
    <col min="1556" max="1556" width="4.28515625" style="1" customWidth="1"/>
    <col min="1557" max="1560" width="11.5703125" style="1" customWidth="1"/>
    <col min="1561" max="1561" width="14.85546875" style="1" customWidth="1"/>
    <col min="1562" max="1562" width="103.7109375" style="1" customWidth="1"/>
    <col min="1563" max="1563" width="82.85546875" style="1" customWidth="1"/>
    <col min="1564" max="1564" width="41.28515625" style="1" customWidth="1"/>
    <col min="1565" max="1792" width="11.42578125" style="1"/>
    <col min="1793" max="1793" width="26.42578125" style="1" customWidth="1"/>
    <col min="1794" max="1794" width="21.7109375" style="1" customWidth="1"/>
    <col min="1795" max="1795" width="19.85546875" style="1" customWidth="1"/>
    <col min="1796" max="1796" width="19.7109375" style="1" customWidth="1"/>
    <col min="1797" max="1797" width="5.5703125" style="1" customWidth="1"/>
    <col min="1798" max="1798" width="45.42578125" style="1" bestFit="1" customWidth="1"/>
    <col min="1799" max="1799" width="26.5703125" style="1" customWidth="1"/>
    <col min="1800" max="1800" width="18" style="1" customWidth="1"/>
    <col min="1801" max="1801" width="31.42578125" style="1" customWidth="1"/>
    <col min="1802" max="1802" width="37.140625" style="1" customWidth="1"/>
    <col min="1803" max="1803" width="17.28515625" style="1" customWidth="1"/>
    <col min="1804" max="1804" width="16.7109375" style="1" bestFit="1" customWidth="1"/>
    <col min="1805" max="1805" width="15.42578125" style="1" customWidth="1"/>
    <col min="1806" max="1806" width="30.85546875" style="1" customWidth="1"/>
    <col min="1807" max="1807" width="8.28515625" style="1" customWidth="1"/>
    <col min="1808" max="1808" width="8.5703125" style="1" customWidth="1"/>
    <col min="1809" max="1809" width="8" style="1" customWidth="1"/>
    <col min="1810" max="1810" width="8.42578125" style="1" customWidth="1"/>
    <col min="1811" max="1811" width="20.140625" style="1" customWidth="1"/>
    <col min="1812" max="1812" width="4.28515625" style="1" customWidth="1"/>
    <col min="1813" max="1816" width="11.5703125" style="1" customWidth="1"/>
    <col min="1817" max="1817" width="14.85546875" style="1" customWidth="1"/>
    <col min="1818" max="1818" width="103.7109375" style="1" customWidth="1"/>
    <col min="1819" max="1819" width="82.85546875" style="1" customWidth="1"/>
    <col min="1820" max="1820" width="41.28515625" style="1" customWidth="1"/>
    <col min="1821" max="2048" width="11.42578125" style="1"/>
    <col min="2049" max="2049" width="26.42578125" style="1" customWidth="1"/>
    <col min="2050" max="2050" width="21.7109375" style="1" customWidth="1"/>
    <col min="2051" max="2051" width="19.85546875" style="1" customWidth="1"/>
    <col min="2052" max="2052" width="19.7109375" style="1" customWidth="1"/>
    <col min="2053" max="2053" width="5.5703125" style="1" customWidth="1"/>
    <col min="2054" max="2054" width="45.42578125" style="1" bestFit="1" customWidth="1"/>
    <col min="2055" max="2055" width="26.5703125" style="1" customWidth="1"/>
    <col min="2056" max="2056" width="18" style="1" customWidth="1"/>
    <col min="2057" max="2057" width="31.42578125" style="1" customWidth="1"/>
    <col min="2058" max="2058" width="37.140625" style="1" customWidth="1"/>
    <col min="2059" max="2059" width="17.28515625" style="1" customWidth="1"/>
    <col min="2060" max="2060" width="16.7109375" style="1" bestFit="1" customWidth="1"/>
    <col min="2061" max="2061" width="15.42578125" style="1" customWidth="1"/>
    <col min="2062" max="2062" width="30.85546875" style="1" customWidth="1"/>
    <col min="2063" max="2063" width="8.28515625" style="1" customWidth="1"/>
    <col min="2064" max="2064" width="8.5703125" style="1" customWidth="1"/>
    <col min="2065" max="2065" width="8" style="1" customWidth="1"/>
    <col min="2066" max="2066" width="8.42578125" style="1" customWidth="1"/>
    <col min="2067" max="2067" width="20.140625" style="1" customWidth="1"/>
    <col min="2068" max="2068" width="4.28515625" style="1" customWidth="1"/>
    <col min="2069" max="2072" width="11.5703125" style="1" customWidth="1"/>
    <col min="2073" max="2073" width="14.85546875" style="1" customWidth="1"/>
    <col min="2074" max="2074" width="103.7109375" style="1" customWidth="1"/>
    <col min="2075" max="2075" width="82.85546875" style="1" customWidth="1"/>
    <col min="2076" max="2076" width="41.28515625" style="1" customWidth="1"/>
    <col min="2077" max="2304" width="11.42578125" style="1"/>
    <col min="2305" max="2305" width="26.42578125" style="1" customWidth="1"/>
    <col min="2306" max="2306" width="21.7109375" style="1" customWidth="1"/>
    <col min="2307" max="2307" width="19.85546875" style="1" customWidth="1"/>
    <col min="2308" max="2308" width="19.7109375" style="1" customWidth="1"/>
    <col min="2309" max="2309" width="5.5703125" style="1" customWidth="1"/>
    <col min="2310" max="2310" width="45.42578125" style="1" bestFit="1" customWidth="1"/>
    <col min="2311" max="2311" width="26.5703125" style="1" customWidth="1"/>
    <col min="2312" max="2312" width="18" style="1" customWidth="1"/>
    <col min="2313" max="2313" width="31.42578125" style="1" customWidth="1"/>
    <col min="2314" max="2314" width="37.140625" style="1" customWidth="1"/>
    <col min="2315" max="2315" width="17.28515625" style="1" customWidth="1"/>
    <col min="2316" max="2316" width="16.7109375" style="1" bestFit="1" customWidth="1"/>
    <col min="2317" max="2317" width="15.42578125" style="1" customWidth="1"/>
    <col min="2318" max="2318" width="30.85546875" style="1" customWidth="1"/>
    <col min="2319" max="2319" width="8.28515625" style="1" customWidth="1"/>
    <col min="2320" max="2320" width="8.5703125" style="1" customWidth="1"/>
    <col min="2321" max="2321" width="8" style="1" customWidth="1"/>
    <col min="2322" max="2322" width="8.42578125" style="1" customWidth="1"/>
    <col min="2323" max="2323" width="20.140625" style="1" customWidth="1"/>
    <col min="2324" max="2324" width="4.28515625" style="1" customWidth="1"/>
    <col min="2325" max="2328" width="11.5703125" style="1" customWidth="1"/>
    <col min="2329" max="2329" width="14.85546875" style="1" customWidth="1"/>
    <col min="2330" max="2330" width="103.7109375" style="1" customWidth="1"/>
    <col min="2331" max="2331" width="82.85546875" style="1" customWidth="1"/>
    <col min="2332" max="2332" width="41.28515625" style="1" customWidth="1"/>
    <col min="2333" max="2560" width="11.42578125" style="1"/>
    <col min="2561" max="2561" width="26.42578125" style="1" customWidth="1"/>
    <col min="2562" max="2562" width="21.7109375" style="1" customWidth="1"/>
    <col min="2563" max="2563" width="19.85546875" style="1" customWidth="1"/>
    <col min="2564" max="2564" width="19.7109375" style="1" customWidth="1"/>
    <col min="2565" max="2565" width="5.5703125" style="1" customWidth="1"/>
    <col min="2566" max="2566" width="45.42578125" style="1" bestFit="1" customWidth="1"/>
    <col min="2567" max="2567" width="26.5703125" style="1" customWidth="1"/>
    <col min="2568" max="2568" width="18" style="1" customWidth="1"/>
    <col min="2569" max="2569" width="31.42578125" style="1" customWidth="1"/>
    <col min="2570" max="2570" width="37.140625" style="1" customWidth="1"/>
    <col min="2571" max="2571" width="17.28515625" style="1" customWidth="1"/>
    <col min="2572" max="2572" width="16.7109375" style="1" bestFit="1" customWidth="1"/>
    <col min="2573" max="2573" width="15.42578125" style="1" customWidth="1"/>
    <col min="2574" max="2574" width="30.85546875" style="1" customWidth="1"/>
    <col min="2575" max="2575" width="8.28515625" style="1" customWidth="1"/>
    <col min="2576" max="2576" width="8.5703125" style="1" customWidth="1"/>
    <col min="2577" max="2577" width="8" style="1" customWidth="1"/>
    <col min="2578" max="2578" width="8.42578125" style="1" customWidth="1"/>
    <col min="2579" max="2579" width="20.140625" style="1" customWidth="1"/>
    <col min="2580" max="2580" width="4.28515625" style="1" customWidth="1"/>
    <col min="2581" max="2584" width="11.5703125" style="1" customWidth="1"/>
    <col min="2585" max="2585" width="14.85546875" style="1" customWidth="1"/>
    <col min="2586" max="2586" width="103.7109375" style="1" customWidth="1"/>
    <col min="2587" max="2587" width="82.85546875" style="1" customWidth="1"/>
    <col min="2588" max="2588" width="41.28515625" style="1" customWidth="1"/>
    <col min="2589" max="2816" width="11.42578125" style="1"/>
    <col min="2817" max="2817" width="26.42578125" style="1" customWidth="1"/>
    <col min="2818" max="2818" width="21.7109375" style="1" customWidth="1"/>
    <col min="2819" max="2819" width="19.85546875" style="1" customWidth="1"/>
    <col min="2820" max="2820" width="19.7109375" style="1" customWidth="1"/>
    <col min="2821" max="2821" width="5.5703125" style="1" customWidth="1"/>
    <col min="2822" max="2822" width="45.42578125" style="1" bestFit="1" customWidth="1"/>
    <col min="2823" max="2823" width="26.5703125" style="1" customWidth="1"/>
    <col min="2824" max="2824" width="18" style="1" customWidth="1"/>
    <col min="2825" max="2825" width="31.42578125" style="1" customWidth="1"/>
    <col min="2826" max="2826" width="37.140625" style="1" customWidth="1"/>
    <col min="2827" max="2827" width="17.28515625" style="1" customWidth="1"/>
    <col min="2828" max="2828" width="16.7109375" style="1" bestFit="1" customWidth="1"/>
    <col min="2829" max="2829" width="15.42578125" style="1" customWidth="1"/>
    <col min="2830" max="2830" width="30.85546875" style="1" customWidth="1"/>
    <col min="2831" max="2831" width="8.28515625" style="1" customWidth="1"/>
    <col min="2832" max="2832" width="8.5703125" style="1" customWidth="1"/>
    <col min="2833" max="2833" width="8" style="1" customWidth="1"/>
    <col min="2834" max="2834" width="8.42578125" style="1" customWidth="1"/>
    <col min="2835" max="2835" width="20.140625" style="1" customWidth="1"/>
    <col min="2836" max="2836" width="4.28515625" style="1" customWidth="1"/>
    <col min="2837" max="2840" width="11.5703125" style="1" customWidth="1"/>
    <col min="2841" max="2841" width="14.85546875" style="1" customWidth="1"/>
    <col min="2842" max="2842" width="103.7109375" style="1" customWidth="1"/>
    <col min="2843" max="2843" width="82.85546875" style="1" customWidth="1"/>
    <col min="2844" max="2844" width="41.28515625" style="1" customWidth="1"/>
    <col min="2845" max="3072" width="11.42578125" style="1"/>
    <col min="3073" max="3073" width="26.42578125" style="1" customWidth="1"/>
    <col min="3074" max="3074" width="21.7109375" style="1" customWidth="1"/>
    <col min="3075" max="3075" width="19.85546875" style="1" customWidth="1"/>
    <col min="3076" max="3076" width="19.7109375" style="1" customWidth="1"/>
    <col min="3077" max="3077" width="5.5703125" style="1" customWidth="1"/>
    <col min="3078" max="3078" width="45.42578125" style="1" bestFit="1" customWidth="1"/>
    <col min="3079" max="3079" width="26.5703125" style="1" customWidth="1"/>
    <col min="3080" max="3080" width="18" style="1" customWidth="1"/>
    <col min="3081" max="3081" width="31.42578125" style="1" customWidth="1"/>
    <col min="3082" max="3082" width="37.140625" style="1" customWidth="1"/>
    <col min="3083" max="3083" width="17.28515625" style="1" customWidth="1"/>
    <col min="3084" max="3084" width="16.7109375" style="1" bestFit="1" customWidth="1"/>
    <col min="3085" max="3085" width="15.42578125" style="1" customWidth="1"/>
    <col min="3086" max="3086" width="30.85546875" style="1" customWidth="1"/>
    <col min="3087" max="3087" width="8.28515625" style="1" customWidth="1"/>
    <col min="3088" max="3088" width="8.5703125" style="1" customWidth="1"/>
    <col min="3089" max="3089" width="8" style="1" customWidth="1"/>
    <col min="3090" max="3090" width="8.42578125" style="1" customWidth="1"/>
    <col min="3091" max="3091" width="20.140625" style="1" customWidth="1"/>
    <col min="3092" max="3092" width="4.28515625" style="1" customWidth="1"/>
    <col min="3093" max="3096" width="11.5703125" style="1" customWidth="1"/>
    <col min="3097" max="3097" width="14.85546875" style="1" customWidth="1"/>
    <col min="3098" max="3098" width="103.7109375" style="1" customWidth="1"/>
    <col min="3099" max="3099" width="82.85546875" style="1" customWidth="1"/>
    <col min="3100" max="3100" width="41.28515625" style="1" customWidth="1"/>
    <col min="3101" max="3328" width="11.42578125" style="1"/>
    <col min="3329" max="3329" width="26.42578125" style="1" customWidth="1"/>
    <col min="3330" max="3330" width="21.7109375" style="1" customWidth="1"/>
    <col min="3331" max="3331" width="19.85546875" style="1" customWidth="1"/>
    <col min="3332" max="3332" width="19.7109375" style="1" customWidth="1"/>
    <col min="3333" max="3333" width="5.5703125" style="1" customWidth="1"/>
    <col min="3334" max="3334" width="45.42578125" style="1" bestFit="1" customWidth="1"/>
    <col min="3335" max="3335" width="26.5703125" style="1" customWidth="1"/>
    <col min="3336" max="3336" width="18" style="1" customWidth="1"/>
    <col min="3337" max="3337" width="31.42578125" style="1" customWidth="1"/>
    <col min="3338" max="3338" width="37.140625" style="1" customWidth="1"/>
    <col min="3339" max="3339" width="17.28515625" style="1" customWidth="1"/>
    <col min="3340" max="3340" width="16.7109375" style="1" bestFit="1" customWidth="1"/>
    <col min="3341" max="3341" width="15.42578125" style="1" customWidth="1"/>
    <col min="3342" max="3342" width="30.85546875" style="1" customWidth="1"/>
    <col min="3343" max="3343" width="8.28515625" style="1" customWidth="1"/>
    <col min="3344" max="3344" width="8.5703125" style="1" customWidth="1"/>
    <col min="3345" max="3345" width="8" style="1" customWidth="1"/>
    <col min="3346" max="3346" width="8.42578125" style="1" customWidth="1"/>
    <col min="3347" max="3347" width="20.140625" style="1" customWidth="1"/>
    <col min="3348" max="3348" width="4.28515625" style="1" customWidth="1"/>
    <col min="3349" max="3352" width="11.5703125" style="1" customWidth="1"/>
    <col min="3353" max="3353" width="14.85546875" style="1" customWidth="1"/>
    <col min="3354" max="3354" width="103.7109375" style="1" customWidth="1"/>
    <col min="3355" max="3355" width="82.85546875" style="1" customWidth="1"/>
    <col min="3356" max="3356" width="41.28515625" style="1" customWidth="1"/>
    <col min="3357" max="3584" width="11.42578125" style="1"/>
    <col min="3585" max="3585" width="26.42578125" style="1" customWidth="1"/>
    <col min="3586" max="3586" width="21.7109375" style="1" customWidth="1"/>
    <col min="3587" max="3587" width="19.85546875" style="1" customWidth="1"/>
    <col min="3588" max="3588" width="19.7109375" style="1" customWidth="1"/>
    <col min="3589" max="3589" width="5.5703125" style="1" customWidth="1"/>
    <col min="3590" max="3590" width="45.42578125" style="1" bestFit="1" customWidth="1"/>
    <col min="3591" max="3591" width="26.5703125" style="1" customWidth="1"/>
    <col min="3592" max="3592" width="18" style="1" customWidth="1"/>
    <col min="3593" max="3593" width="31.42578125" style="1" customWidth="1"/>
    <col min="3594" max="3594" width="37.140625" style="1" customWidth="1"/>
    <col min="3595" max="3595" width="17.28515625" style="1" customWidth="1"/>
    <col min="3596" max="3596" width="16.7109375" style="1" bestFit="1" customWidth="1"/>
    <col min="3597" max="3597" width="15.42578125" style="1" customWidth="1"/>
    <col min="3598" max="3598" width="30.85546875" style="1" customWidth="1"/>
    <col min="3599" max="3599" width="8.28515625" style="1" customWidth="1"/>
    <col min="3600" max="3600" width="8.5703125" style="1" customWidth="1"/>
    <col min="3601" max="3601" width="8" style="1" customWidth="1"/>
    <col min="3602" max="3602" width="8.42578125" style="1" customWidth="1"/>
    <col min="3603" max="3603" width="20.140625" style="1" customWidth="1"/>
    <col min="3604" max="3604" width="4.28515625" style="1" customWidth="1"/>
    <col min="3605" max="3608" width="11.5703125" style="1" customWidth="1"/>
    <col min="3609" max="3609" width="14.85546875" style="1" customWidth="1"/>
    <col min="3610" max="3610" width="103.7109375" style="1" customWidth="1"/>
    <col min="3611" max="3611" width="82.85546875" style="1" customWidth="1"/>
    <col min="3612" max="3612" width="41.28515625" style="1" customWidth="1"/>
    <col min="3613" max="3840" width="11.42578125" style="1"/>
    <col min="3841" max="3841" width="26.42578125" style="1" customWidth="1"/>
    <col min="3842" max="3842" width="21.7109375" style="1" customWidth="1"/>
    <col min="3843" max="3843" width="19.85546875" style="1" customWidth="1"/>
    <col min="3844" max="3844" width="19.7109375" style="1" customWidth="1"/>
    <col min="3845" max="3845" width="5.5703125" style="1" customWidth="1"/>
    <col min="3846" max="3846" width="45.42578125" style="1" bestFit="1" customWidth="1"/>
    <col min="3847" max="3847" width="26.5703125" style="1" customWidth="1"/>
    <col min="3848" max="3848" width="18" style="1" customWidth="1"/>
    <col min="3849" max="3849" width="31.42578125" style="1" customWidth="1"/>
    <col min="3850" max="3850" width="37.140625" style="1" customWidth="1"/>
    <col min="3851" max="3851" width="17.28515625" style="1" customWidth="1"/>
    <col min="3852" max="3852" width="16.7109375" style="1" bestFit="1" customWidth="1"/>
    <col min="3853" max="3853" width="15.42578125" style="1" customWidth="1"/>
    <col min="3854" max="3854" width="30.85546875" style="1" customWidth="1"/>
    <col min="3855" max="3855" width="8.28515625" style="1" customWidth="1"/>
    <col min="3856" max="3856" width="8.5703125" style="1" customWidth="1"/>
    <col min="3857" max="3857" width="8" style="1" customWidth="1"/>
    <col min="3858" max="3858" width="8.42578125" style="1" customWidth="1"/>
    <col min="3859" max="3859" width="20.140625" style="1" customWidth="1"/>
    <col min="3860" max="3860" width="4.28515625" style="1" customWidth="1"/>
    <col min="3861" max="3864" width="11.5703125" style="1" customWidth="1"/>
    <col min="3865" max="3865" width="14.85546875" style="1" customWidth="1"/>
    <col min="3866" max="3866" width="103.7109375" style="1" customWidth="1"/>
    <col min="3867" max="3867" width="82.85546875" style="1" customWidth="1"/>
    <col min="3868" max="3868" width="41.28515625" style="1" customWidth="1"/>
    <col min="3869" max="4096" width="11.42578125" style="1"/>
    <col min="4097" max="4097" width="26.42578125" style="1" customWidth="1"/>
    <col min="4098" max="4098" width="21.7109375" style="1" customWidth="1"/>
    <col min="4099" max="4099" width="19.85546875" style="1" customWidth="1"/>
    <col min="4100" max="4100" width="19.7109375" style="1" customWidth="1"/>
    <col min="4101" max="4101" width="5.5703125" style="1" customWidth="1"/>
    <col min="4102" max="4102" width="45.42578125" style="1" bestFit="1" customWidth="1"/>
    <col min="4103" max="4103" width="26.5703125" style="1" customWidth="1"/>
    <col min="4104" max="4104" width="18" style="1" customWidth="1"/>
    <col min="4105" max="4105" width="31.42578125" style="1" customWidth="1"/>
    <col min="4106" max="4106" width="37.140625" style="1" customWidth="1"/>
    <col min="4107" max="4107" width="17.28515625" style="1" customWidth="1"/>
    <col min="4108" max="4108" width="16.7109375" style="1" bestFit="1" customWidth="1"/>
    <col min="4109" max="4109" width="15.42578125" style="1" customWidth="1"/>
    <col min="4110" max="4110" width="30.85546875" style="1" customWidth="1"/>
    <col min="4111" max="4111" width="8.28515625" style="1" customWidth="1"/>
    <col min="4112" max="4112" width="8.5703125" style="1" customWidth="1"/>
    <col min="4113" max="4113" width="8" style="1" customWidth="1"/>
    <col min="4114" max="4114" width="8.42578125" style="1" customWidth="1"/>
    <col min="4115" max="4115" width="20.140625" style="1" customWidth="1"/>
    <col min="4116" max="4116" width="4.28515625" style="1" customWidth="1"/>
    <col min="4117" max="4120" width="11.5703125" style="1" customWidth="1"/>
    <col min="4121" max="4121" width="14.85546875" style="1" customWidth="1"/>
    <col min="4122" max="4122" width="103.7109375" style="1" customWidth="1"/>
    <col min="4123" max="4123" width="82.85546875" style="1" customWidth="1"/>
    <col min="4124" max="4124" width="41.28515625" style="1" customWidth="1"/>
    <col min="4125" max="4352" width="11.42578125" style="1"/>
    <col min="4353" max="4353" width="26.42578125" style="1" customWidth="1"/>
    <col min="4354" max="4354" width="21.7109375" style="1" customWidth="1"/>
    <col min="4355" max="4355" width="19.85546875" style="1" customWidth="1"/>
    <col min="4356" max="4356" width="19.7109375" style="1" customWidth="1"/>
    <col min="4357" max="4357" width="5.5703125" style="1" customWidth="1"/>
    <col min="4358" max="4358" width="45.42578125" style="1" bestFit="1" customWidth="1"/>
    <col min="4359" max="4359" width="26.5703125" style="1" customWidth="1"/>
    <col min="4360" max="4360" width="18" style="1" customWidth="1"/>
    <col min="4361" max="4361" width="31.42578125" style="1" customWidth="1"/>
    <col min="4362" max="4362" width="37.140625" style="1" customWidth="1"/>
    <col min="4363" max="4363" width="17.28515625" style="1" customWidth="1"/>
    <col min="4364" max="4364" width="16.7109375" style="1" bestFit="1" customWidth="1"/>
    <col min="4365" max="4365" width="15.42578125" style="1" customWidth="1"/>
    <col min="4366" max="4366" width="30.85546875" style="1" customWidth="1"/>
    <col min="4367" max="4367" width="8.28515625" style="1" customWidth="1"/>
    <col min="4368" max="4368" width="8.5703125" style="1" customWidth="1"/>
    <col min="4369" max="4369" width="8" style="1" customWidth="1"/>
    <col min="4370" max="4370" width="8.42578125" style="1" customWidth="1"/>
    <col min="4371" max="4371" width="20.140625" style="1" customWidth="1"/>
    <col min="4372" max="4372" width="4.28515625" style="1" customWidth="1"/>
    <col min="4373" max="4376" width="11.5703125" style="1" customWidth="1"/>
    <col min="4377" max="4377" width="14.85546875" style="1" customWidth="1"/>
    <col min="4378" max="4378" width="103.7109375" style="1" customWidth="1"/>
    <col min="4379" max="4379" width="82.85546875" style="1" customWidth="1"/>
    <col min="4380" max="4380" width="41.28515625" style="1" customWidth="1"/>
    <col min="4381" max="4608" width="11.42578125" style="1"/>
    <col min="4609" max="4609" width="26.42578125" style="1" customWidth="1"/>
    <col min="4610" max="4610" width="21.7109375" style="1" customWidth="1"/>
    <col min="4611" max="4611" width="19.85546875" style="1" customWidth="1"/>
    <col min="4612" max="4612" width="19.7109375" style="1" customWidth="1"/>
    <col min="4613" max="4613" width="5.5703125" style="1" customWidth="1"/>
    <col min="4614" max="4614" width="45.42578125" style="1" bestFit="1" customWidth="1"/>
    <col min="4615" max="4615" width="26.5703125" style="1" customWidth="1"/>
    <col min="4616" max="4616" width="18" style="1" customWidth="1"/>
    <col min="4617" max="4617" width="31.42578125" style="1" customWidth="1"/>
    <col min="4618" max="4618" width="37.140625" style="1" customWidth="1"/>
    <col min="4619" max="4619" width="17.28515625" style="1" customWidth="1"/>
    <col min="4620" max="4620" width="16.7109375" style="1" bestFit="1" customWidth="1"/>
    <col min="4621" max="4621" width="15.42578125" style="1" customWidth="1"/>
    <col min="4622" max="4622" width="30.85546875" style="1" customWidth="1"/>
    <col min="4623" max="4623" width="8.28515625" style="1" customWidth="1"/>
    <col min="4624" max="4624" width="8.5703125" style="1" customWidth="1"/>
    <col min="4625" max="4625" width="8" style="1" customWidth="1"/>
    <col min="4626" max="4626" width="8.42578125" style="1" customWidth="1"/>
    <col min="4627" max="4627" width="20.140625" style="1" customWidth="1"/>
    <col min="4628" max="4628" width="4.28515625" style="1" customWidth="1"/>
    <col min="4629" max="4632" width="11.5703125" style="1" customWidth="1"/>
    <col min="4633" max="4633" width="14.85546875" style="1" customWidth="1"/>
    <col min="4634" max="4634" width="103.7109375" style="1" customWidth="1"/>
    <col min="4635" max="4635" width="82.85546875" style="1" customWidth="1"/>
    <col min="4636" max="4636" width="41.28515625" style="1" customWidth="1"/>
    <col min="4637" max="4864" width="11.42578125" style="1"/>
    <col min="4865" max="4865" width="26.42578125" style="1" customWidth="1"/>
    <col min="4866" max="4866" width="21.7109375" style="1" customWidth="1"/>
    <col min="4867" max="4867" width="19.85546875" style="1" customWidth="1"/>
    <col min="4868" max="4868" width="19.7109375" style="1" customWidth="1"/>
    <col min="4869" max="4869" width="5.5703125" style="1" customWidth="1"/>
    <col min="4870" max="4870" width="45.42578125" style="1" bestFit="1" customWidth="1"/>
    <col min="4871" max="4871" width="26.5703125" style="1" customWidth="1"/>
    <col min="4872" max="4872" width="18" style="1" customWidth="1"/>
    <col min="4873" max="4873" width="31.42578125" style="1" customWidth="1"/>
    <col min="4874" max="4874" width="37.140625" style="1" customWidth="1"/>
    <col min="4875" max="4875" width="17.28515625" style="1" customWidth="1"/>
    <col min="4876" max="4876" width="16.7109375" style="1" bestFit="1" customWidth="1"/>
    <col min="4877" max="4877" width="15.42578125" style="1" customWidth="1"/>
    <col min="4878" max="4878" width="30.85546875" style="1" customWidth="1"/>
    <col min="4879" max="4879" width="8.28515625" style="1" customWidth="1"/>
    <col min="4880" max="4880" width="8.5703125" style="1" customWidth="1"/>
    <col min="4881" max="4881" width="8" style="1" customWidth="1"/>
    <col min="4882" max="4882" width="8.42578125" style="1" customWidth="1"/>
    <col min="4883" max="4883" width="20.140625" style="1" customWidth="1"/>
    <col min="4884" max="4884" width="4.28515625" style="1" customWidth="1"/>
    <col min="4885" max="4888" width="11.5703125" style="1" customWidth="1"/>
    <col min="4889" max="4889" width="14.85546875" style="1" customWidth="1"/>
    <col min="4890" max="4890" width="103.7109375" style="1" customWidth="1"/>
    <col min="4891" max="4891" width="82.85546875" style="1" customWidth="1"/>
    <col min="4892" max="4892" width="41.28515625" style="1" customWidth="1"/>
    <col min="4893" max="5120" width="11.42578125" style="1"/>
    <col min="5121" max="5121" width="26.42578125" style="1" customWidth="1"/>
    <col min="5122" max="5122" width="21.7109375" style="1" customWidth="1"/>
    <col min="5123" max="5123" width="19.85546875" style="1" customWidth="1"/>
    <col min="5124" max="5124" width="19.7109375" style="1" customWidth="1"/>
    <col min="5125" max="5125" width="5.5703125" style="1" customWidth="1"/>
    <col min="5126" max="5126" width="45.42578125" style="1" bestFit="1" customWidth="1"/>
    <col min="5127" max="5127" width="26.5703125" style="1" customWidth="1"/>
    <col min="5128" max="5128" width="18" style="1" customWidth="1"/>
    <col min="5129" max="5129" width="31.42578125" style="1" customWidth="1"/>
    <col min="5130" max="5130" width="37.140625" style="1" customWidth="1"/>
    <col min="5131" max="5131" width="17.28515625" style="1" customWidth="1"/>
    <col min="5132" max="5132" width="16.7109375" style="1" bestFit="1" customWidth="1"/>
    <col min="5133" max="5133" width="15.42578125" style="1" customWidth="1"/>
    <col min="5134" max="5134" width="30.85546875" style="1" customWidth="1"/>
    <col min="5135" max="5135" width="8.28515625" style="1" customWidth="1"/>
    <col min="5136" max="5136" width="8.5703125" style="1" customWidth="1"/>
    <col min="5137" max="5137" width="8" style="1" customWidth="1"/>
    <col min="5138" max="5138" width="8.42578125" style="1" customWidth="1"/>
    <col min="5139" max="5139" width="20.140625" style="1" customWidth="1"/>
    <col min="5140" max="5140" width="4.28515625" style="1" customWidth="1"/>
    <col min="5141" max="5144" width="11.5703125" style="1" customWidth="1"/>
    <col min="5145" max="5145" width="14.85546875" style="1" customWidth="1"/>
    <col min="5146" max="5146" width="103.7109375" style="1" customWidth="1"/>
    <col min="5147" max="5147" width="82.85546875" style="1" customWidth="1"/>
    <col min="5148" max="5148" width="41.28515625" style="1" customWidth="1"/>
    <col min="5149" max="5376" width="11.42578125" style="1"/>
    <col min="5377" max="5377" width="26.42578125" style="1" customWidth="1"/>
    <col min="5378" max="5378" width="21.7109375" style="1" customWidth="1"/>
    <col min="5379" max="5379" width="19.85546875" style="1" customWidth="1"/>
    <col min="5380" max="5380" width="19.7109375" style="1" customWidth="1"/>
    <col min="5381" max="5381" width="5.5703125" style="1" customWidth="1"/>
    <col min="5382" max="5382" width="45.42578125" style="1" bestFit="1" customWidth="1"/>
    <col min="5383" max="5383" width="26.5703125" style="1" customWidth="1"/>
    <col min="5384" max="5384" width="18" style="1" customWidth="1"/>
    <col min="5385" max="5385" width="31.42578125" style="1" customWidth="1"/>
    <col min="5386" max="5386" width="37.140625" style="1" customWidth="1"/>
    <col min="5387" max="5387" width="17.28515625" style="1" customWidth="1"/>
    <col min="5388" max="5388" width="16.7109375" style="1" bestFit="1" customWidth="1"/>
    <col min="5389" max="5389" width="15.42578125" style="1" customWidth="1"/>
    <col min="5390" max="5390" width="30.85546875" style="1" customWidth="1"/>
    <col min="5391" max="5391" width="8.28515625" style="1" customWidth="1"/>
    <col min="5392" max="5392" width="8.5703125" style="1" customWidth="1"/>
    <col min="5393" max="5393" width="8" style="1" customWidth="1"/>
    <col min="5394" max="5394" width="8.42578125" style="1" customWidth="1"/>
    <col min="5395" max="5395" width="20.140625" style="1" customWidth="1"/>
    <col min="5396" max="5396" width="4.28515625" style="1" customWidth="1"/>
    <col min="5397" max="5400" width="11.5703125" style="1" customWidth="1"/>
    <col min="5401" max="5401" width="14.85546875" style="1" customWidth="1"/>
    <col min="5402" max="5402" width="103.7109375" style="1" customWidth="1"/>
    <col min="5403" max="5403" width="82.85546875" style="1" customWidth="1"/>
    <col min="5404" max="5404" width="41.28515625" style="1" customWidth="1"/>
    <col min="5405" max="5632" width="11.42578125" style="1"/>
    <col min="5633" max="5633" width="26.42578125" style="1" customWidth="1"/>
    <col min="5634" max="5634" width="21.7109375" style="1" customWidth="1"/>
    <col min="5635" max="5635" width="19.85546875" style="1" customWidth="1"/>
    <col min="5636" max="5636" width="19.7109375" style="1" customWidth="1"/>
    <col min="5637" max="5637" width="5.5703125" style="1" customWidth="1"/>
    <col min="5638" max="5638" width="45.42578125" style="1" bestFit="1" customWidth="1"/>
    <col min="5639" max="5639" width="26.5703125" style="1" customWidth="1"/>
    <col min="5640" max="5640" width="18" style="1" customWidth="1"/>
    <col min="5641" max="5641" width="31.42578125" style="1" customWidth="1"/>
    <col min="5642" max="5642" width="37.140625" style="1" customWidth="1"/>
    <col min="5643" max="5643" width="17.28515625" style="1" customWidth="1"/>
    <col min="5644" max="5644" width="16.7109375" style="1" bestFit="1" customWidth="1"/>
    <col min="5645" max="5645" width="15.42578125" style="1" customWidth="1"/>
    <col min="5646" max="5646" width="30.85546875" style="1" customWidth="1"/>
    <col min="5647" max="5647" width="8.28515625" style="1" customWidth="1"/>
    <col min="5648" max="5648" width="8.5703125" style="1" customWidth="1"/>
    <col min="5649" max="5649" width="8" style="1" customWidth="1"/>
    <col min="5650" max="5650" width="8.42578125" style="1" customWidth="1"/>
    <col min="5651" max="5651" width="20.140625" style="1" customWidth="1"/>
    <col min="5652" max="5652" width="4.28515625" style="1" customWidth="1"/>
    <col min="5653" max="5656" width="11.5703125" style="1" customWidth="1"/>
    <col min="5657" max="5657" width="14.85546875" style="1" customWidth="1"/>
    <col min="5658" max="5658" width="103.7109375" style="1" customWidth="1"/>
    <col min="5659" max="5659" width="82.85546875" style="1" customWidth="1"/>
    <col min="5660" max="5660" width="41.28515625" style="1" customWidth="1"/>
    <col min="5661" max="5888" width="11.42578125" style="1"/>
    <col min="5889" max="5889" width="26.42578125" style="1" customWidth="1"/>
    <col min="5890" max="5890" width="21.7109375" style="1" customWidth="1"/>
    <col min="5891" max="5891" width="19.85546875" style="1" customWidth="1"/>
    <col min="5892" max="5892" width="19.7109375" style="1" customWidth="1"/>
    <col min="5893" max="5893" width="5.5703125" style="1" customWidth="1"/>
    <col min="5894" max="5894" width="45.42578125" style="1" bestFit="1" customWidth="1"/>
    <col min="5895" max="5895" width="26.5703125" style="1" customWidth="1"/>
    <col min="5896" max="5896" width="18" style="1" customWidth="1"/>
    <col min="5897" max="5897" width="31.42578125" style="1" customWidth="1"/>
    <col min="5898" max="5898" width="37.140625" style="1" customWidth="1"/>
    <col min="5899" max="5899" width="17.28515625" style="1" customWidth="1"/>
    <col min="5900" max="5900" width="16.7109375" style="1" bestFit="1" customWidth="1"/>
    <col min="5901" max="5901" width="15.42578125" style="1" customWidth="1"/>
    <col min="5902" max="5902" width="30.85546875" style="1" customWidth="1"/>
    <col min="5903" max="5903" width="8.28515625" style="1" customWidth="1"/>
    <col min="5904" max="5904" width="8.5703125" style="1" customWidth="1"/>
    <col min="5905" max="5905" width="8" style="1" customWidth="1"/>
    <col min="5906" max="5906" width="8.42578125" style="1" customWidth="1"/>
    <col min="5907" max="5907" width="20.140625" style="1" customWidth="1"/>
    <col min="5908" max="5908" width="4.28515625" style="1" customWidth="1"/>
    <col min="5909" max="5912" width="11.5703125" style="1" customWidth="1"/>
    <col min="5913" max="5913" width="14.85546875" style="1" customWidth="1"/>
    <col min="5914" max="5914" width="103.7109375" style="1" customWidth="1"/>
    <col min="5915" max="5915" width="82.85546875" style="1" customWidth="1"/>
    <col min="5916" max="5916" width="41.28515625" style="1" customWidth="1"/>
    <col min="5917" max="6144" width="11.42578125" style="1"/>
    <col min="6145" max="6145" width="26.42578125" style="1" customWidth="1"/>
    <col min="6146" max="6146" width="21.7109375" style="1" customWidth="1"/>
    <col min="6147" max="6147" width="19.85546875" style="1" customWidth="1"/>
    <col min="6148" max="6148" width="19.7109375" style="1" customWidth="1"/>
    <col min="6149" max="6149" width="5.5703125" style="1" customWidth="1"/>
    <col min="6150" max="6150" width="45.42578125" style="1" bestFit="1" customWidth="1"/>
    <col min="6151" max="6151" width="26.5703125" style="1" customWidth="1"/>
    <col min="6152" max="6152" width="18" style="1" customWidth="1"/>
    <col min="6153" max="6153" width="31.42578125" style="1" customWidth="1"/>
    <col min="6154" max="6154" width="37.140625" style="1" customWidth="1"/>
    <col min="6155" max="6155" width="17.28515625" style="1" customWidth="1"/>
    <col min="6156" max="6156" width="16.7109375" style="1" bestFit="1" customWidth="1"/>
    <col min="6157" max="6157" width="15.42578125" style="1" customWidth="1"/>
    <col min="6158" max="6158" width="30.85546875" style="1" customWidth="1"/>
    <col min="6159" max="6159" width="8.28515625" style="1" customWidth="1"/>
    <col min="6160" max="6160" width="8.5703125" style="1" customWidth="1"/>
    <col min="6161" max="6161" width="8" style="1" customWidth="1"/>
    <col min="6162" max="6162" width="8.42578125" style="1" customWidth="1"/>
    <col min="6163" max="6163" width="20.140625" style="1" customWidth="1"/>
    <col min="6164" max="6164" width="4.28515625" style="1" customWidth="1"/>
    <col min="6165" max="6168" width="11.5703125" style="1" customWidth="1"/>
    <col min="6169" max="6169" width="14.85546875" style="1" customWidth="1"/>
    <col min="6170" max="6170" width="103.7109375" style="1" customWidth="1"/>
    <col min="6171" max="6171" width="82.85546875" style="1" customWidth="1"/>
    <col min="6172" max="6172" width="41.28515625" style="1" customWidth="1"/>
    <col min="6173" max="6400" width="11.42578125" style="1"/>
    <col min="6401" max="6401" width="26.42578125" style="1" customWidth="1"/>
    <col min="6402" max="6402" width="21.7109375" style="1" customWidth="1"/>
    <col min="6403" max="6403" width="19.85546875" style="1" customWidth="1"/>
    <col min="6404" max="6404" width="19.7109375" style="1" customWidth="1"/>
    <col min="6405" max="6405" width="5.5703125" style="1" customWidth="1"/>
    <col min="6406" max="6406" width="45.42578125" style="1" bestFit="1" customWidth="1"/>
    <col min="6407" max="6407" width="26.5703125" style="1" customWidth="1"/>
    <col min="6408" max="6408" width="18" style="1" customWidth="1"/>
    <col min="6409" max="6409" width="31.42578125" style="1" customWidth="1"/>
    <col min="6410" max="6410" width="37.140625" style="1" customWidth="1"/>
    <col min="6411" max="6411" width="17.28515625" style="1" customWidth="1"/>
    <col min="6412" max="6412" width="16.7109375" style="1" bestFit="1" customWidth="1"/>
    <col min="6413" max="6413" width="15.42578125" style="1" customWidth="1"/>
    <col min="6414" max="6414" width="30.85546875" style="1" customWidth="1"/>
    <col min="6415" max="6415" width="8.28515625" style="1" customWidth="1"/>
    <col min="6416" max="6416" width="8.5703125" style="1" customWidth="1"/>
    <col min="6417" max="6417" width="8" style="1" customWidth="1"/>
    <col min="6418" max="6418" width="8.42578125" style="1" customWidth="1"/>
    <col min="6419" max="6419" width="20.140625" style="1" customWidth="1"/>
    <col min="6420" max="6420" width="4.28515625" style="1" customWidth="1"/>
    <col min="6421" max="6424" width="11.5703125" style="1" customWidth="1"/>
    <col min="6425" max="6425" width="14.85546875" style="1" customWidth="1"/>
    <col min="6426" max="6426" width="103.7109375" style="1" customWidth="1"/>
    <col min="6427" max="6427" width="82.85546875" style="1" customWidth="1"/>
    <col min="6428" max="6428" width="41.28515625" style="1" customWidth="1"/>
    <col min="6429" max="6656" width="11.42578125" style="1"/>
    <col min="6657" max="6657" width="26.42578125" style="1" customWidth="1"/>
    <col min="6658" max="6658" width="21.7109375" style="1" customWidth="1"/>
    <col min="6659" max="6659" width="19.85546875" style="1" customWidth="1"/>
    <col min="6660" max="6660" width="19.7109375" style="1" customWidth="1"/>
    <col min="6661" max="6661" width="5.5703125" style="1" customWidth="1"/>
    <col min="6662" max="6662" width="45.42578125" style="1" bestFit="1" customWidth="1"/>
    <col min="6663" max="6663" width="26.5703125" style="1" customWidth="1"/>
    <col min="6664" max="6664" width="18" style="1" customWidth="1"/>
    <col min="6665" max="6665" width="31.42578125" style="1" customWidth="1"/>
    <col min="6666" max="6666" width="37.140625" style="1" customWidth="1"/>
    <col min="6667" max="6667" width="17.28515625" style="1" customWidth="1"/>
    <col min="6668" max="6668" width="16.7109375" style="1" bestFit="1" customWidth="1"/>
    <col min="6669" max="6669" width="15.42578125" style="1" customWidth="1"/>
    <col min="6670" max="6670" width="30.85546875" style="1" customWidth="1"/>
    <col min="6671" max="6671" width="8.28515625" style="1" customWidth="1"/>
    <col min="6672" max="6672" width="8.5703125" style="1" customWidth="1"/>
    <col min="6673" max="6673" width="8" style="1" customWidth="1"/>
    <col min="6674" max="6674" width="8.42578125" style="1" customWidth="1"/>
    <col min="6675" max="6675" width="20.140625" style="1" customWidth="1"/>
    <col min="6676" max="6676" width="4.28515625" style="1" customWidth="1"/>
    <col min="6677" max="6680" width="11.5703125" style="1" customWidth="1"/>
    <col min="6681" max="6681" width="14.85546875" style="1" customWidth="1"/>
    <col min="6682" max="6682" width="103.7109375" style="1" customWidth="1"/>
    <col min="6683" max="6683" width="82.85546875" style="1" customWidth="1"/>
    <col min="6684" max="6684" width="41.28515625" style="1" customWidth="1"/>
    <col min="6685" max="6912" width="11.42578125" style="1"/>
    <col min="6913" max="6913" width="26.42578125" style="1" customWidth="1"/>
    <col min="6914" max="6914" width="21.7109375" style="1" customWidth="1"/>
    <col min="6915" max="6915" width="19.85546875" style="1" customWidth="1"/>
    <col min="6916" max="6916" width="19.7109375" style="1" customWidth="1"/>
    <col min="6917" max="6917" width="5.5703125" style="1" customWidth="1"/>
    <col min="6918" max="6918" width="45.42578125" style="1" bestFit="1" customWidth="1"/>
    <col min="6919" max="6919" width="26.5703125" style="1" customWidth="1"/>
    <col min="6920" max="6920" width="18" style="1" customWidth="1"/>
    <col min="6921" max="6921" width="31.42578125" style="1" customWidth="1"/>
    <col min="6922" max="6922" width="37.140625" style="1" customWidth="1"/>
    <col min="6923" max="6923" width="17.28515625" style="1" customWidth="1"/>
    <col min="6924" max="6924" width="16.7109375" style="1" bestFit="1" customWidth="1"/>
    <col min="6925" max="6925" width="15.42578125" style="1" customWidth="1"/>
    <col min="6926" max="6926" width="30.85546875" style="1" customWidth="1"/>
    <col min="6927" max="6927" width="8.28515625" style="1" customWidth="1"/>
    <col min="6928" max="6928" width="8.5703125" style="1" customWidth="1"/>
    <col min="6929" max="6929" width="8" style="1" customWidth="1"/>
    <col min="6930" max="6930" width="8.42578125" style="1" customWidth="1"/>
    <col min="6931" max="6931" width="20.140625" style="1" customWidth="1"/>
    <col min="6932" max="6932" width="4.28515625" style="1" customWidth="1"/>
    <col min="6933" max="6936" width="11.5703125" style="1" customWidth="1"/>
    <col min="6937" max="6937" width="14.85546875" style="1" customWidth="1"/>
    <col min="6938" max="6938" width="103.7109375" style="1" customWidth="1"/>
    <col min="6939" max="6939" width="82.85546875" style="1" customWidth="1"/>
    <col min="6940" max="6940" width="41.28515625" style="1" customWidth="1"/>
    <col min="6941" max="7168" width="11.42578125" style="1"/>
    <col min="7169" max="7169" width="26.42578125" style="1" customWidth="1"/>
    <col min="7170" max="7170" width="21.7109375" style="1" customWidth="1"/>
    <col min="7171" max="7171" width="19.85546875" style="1" customWidth="1"/>
    <col min="7172" max="7172" width="19.7109375" style="1" customWidth="1"/>
    <col min="7173" max="7173" width="5.5703125" style="1" customWidth="1"/>
    <col min="7174" max="7174" width="45.42578125" style="1" bestFit="1" customWidth="1"/>
    <col min="7175" max="7175" width="26.5703125" style="1" customWidth="1"/>
    <col min="7176" max="7176" width="18" style="1" customWidth="1"/>
    <col min="7177" max="7177" width="31.42578125" style="1" customWidth="1"/>
    <col min="7178" max="7178" width="37.140625" style="1" customWidth="1"/>
    <col min="7179" max="7179" width="17.28515625" style="1" customWidth="1"/>
    <col min="7180" max="7180" width="16.7109375" style="1" bestFit="1" customWidth="1"/>
    <col min="7181" max="7181" width="15.42578125" style="1" customWidth="1"/>
    <col min="7182" max="7182" width="30.85546875" style="1" customWidth="1"/>
    <col min="7183" max="7183" width="8.28515625" style="1" customWidth="1"/>
    <col min="7184" max="7184" width="8.5703125" style="1" customWidth="1"/>
    <col min="7185" max="7185" width="8" style="1" customWidth="1"/>
    <col min="7186" max="7186" width="8.42578125" style="1" customWidth="1"/>
    <col min="7187" max="7187" width="20.140625" style="1" customWidth="1"/>
    <col min="7188" max="7188" width="4.28515625" style="1" customWidth="1"/>
    <col min="7189" max="7192" width="11.5703125" style="1" customWidth="1"/>
    <col min="7193" max="7193" width="14.85546875" style="1" customWidth="1"/>
    <col min="7194" max="7194" width="103.7109375" style="1" customWidth="1"/>
    <col min="7195" max="7195" width="82.85546875" style="1" customWidth="1"/>
    <col min="7196" max="7196" width="41.28515625" style="1" customWidth="1"/>
    <col min="7197" max="7424" width="11.42578125" style="1"/>
    <col min="7425" max="7425" width="26.42578125" style="1" customWidth="1"/>
    <col min="7426" max="7426" width="21.7109375" style="1" customWidth="1"/>
    <col min="7427" max="7427" width="19.85546875" style="1" customWidth="1"/>
    <col min="7428" max="7428" width="19.7109375" style="1" customWidth="1"/>
    <col min="7429" max="7429" width="5.5703125" style="1" customWidth="1"/>
    <col min="7430" max="7430" width="45.42578125" style="1" bestFit="1" customWidth="1"/>
    <col min="7431" max="7431" width="26.5703125" style="1" customWidth="1"/>
    <col min="7432" max="7432" width="18" style="1" customWidth="1"/>
    <col min="7433" max="7433" width="31.42578125" style="1" customWidth="1"/>
    <col min="7434" max="7434" width="37.140625" style="1" customWidth="1"/>
    <col min="7435" max="7435" width="17.28515625" style="1" customWidth="1"/>
    <col min="7436" max="7436" width="16.7109375" style="1" bestFit="1" customWidth="1"/>
    <col min="7437" max="7437" width="15.42578125" style="1" customWidth="1"/>
    <col min="7438" max="7438" width="30.85546875" style="1" customWidth="1"/>
    <col min="7439" max="7439" width="8.28515625" style="1" customWidth="1"/>
    <col min="7440" max="7440" width="8.5703125" style="1" customWidth="1"/>
    <col min="7441" max="7441" width="8" style="1" customWidth="1"/>
    <col min="7442" max="7442" width="8.42578125" style="1" customWidth="1"/>
    <col min="7443" max="7443" width="20.140625" style="1" customWidth="1"/>
    <col min="7444" max="7444" width="4.28515625" style="1" customWidth="1"/>
    <col min="7445" max="7448" width="11.5703125" style="1" customWidth="1"/>
    <col min="7449" max="7449" width="14.85546875" style="1" customWidth="1"/>
    <col min="7450" max="7450" width="103.7109375" style="1" customWidth="1"/>
    <col min="7451" max="7451" width="82.85546875" style="1" customWidth="1"/>
    <col min="7452" max="7452" width="41.28515625" style="1" customWidth="1"/>
    <col min="7453" max="7680" width="11.42578125" style="1"/>
    <col min="7681" max="7681" width="26.42578125" style="1" customWidth="1"/>
    <col min="7682" max="7682" width="21.7109375" style="1" customWidth="1"/>
    <col min="7683" max="7683" width="19.85546875" style="1" customWidth="1"/>
    <col min="7684" max="7684" width="19.7109375" style="1" customWidth="1"/>
    <col min="7685" max="7685" width="5.5703125" style="1" customWidth="1"/>
    <col min="7686" max="7686" width="45.42578125" style="1" bestFit="1" customWidth="1"/>
    <col min="7687" max="7687" width="26.5703125" style="1" customWidth="1"/>
    <col min="7688" max="7688" width="18" style="1" customWidth="1"/>
    <col min="7689" max="7689" width="31.42578125" style="1" customWidth="1"/>
    <col min="7690" max="7690" width="37.140625" style="1" customWidth="1"/>
    <col min="7691" max="7691" width="17.28515625" style="1" customWidth="1"/>
    <col min="7692" max="7692" width="16.7109375" style="1" bestFit="1" customWidth="1"/>
    <col min="7693" max="7693" width="15.42578125" style="1" customWidth="1"/>
    <col min="7694" max="7694" width="30.85546875" style="1" customWidth="1"/>
    <col min="7695" max="7695" width="8.28515625" style="1" customWidth="1"/>
    <col min="7696" max="7696" width="8.5703125" style="1" customWidth="1"/>
    <col min="7697" max="7697" width="8" style="1" customWidth="1"/>
    <col min="7698" max="7698" width="8.42578125" style="1" customWidth="1"/>
    <col min="7699" max="7699" width="20.140625" style="1" customWidth="1"/>
    <col min="7700" max="7700" width="4.28515625" style="1" customWidth="1"/>
    <col min="7701" max="7704" width="11.5703125" style="1" customWidth="1"/>
    <col min="7705" max="7705" width="14.85546875" style="1" customWidth="1"/>
    <col min="7706" max="7706" width="103.7109375" style="1" customWidth="1"/>
    <col min="7707" max="7707" width="82.85546875" style="1" customWidth="1"/>
    <col min="7708" max="7708" width="41.28515625" style="1" customWidth="1"/>
    <col min="7709" max="7936" width="11.42578125" style="1"/>
    <col min="7937" max="7937" width="26.42578125" style="1" customWidth="1"/>
    <col min="7938" max="7938" width="21.7109375" style="1" customWidth="1"/>
    <col min="7939" max="7939" width="19.85546875" style="1" customWidth="1"/>
    <col min="7940" max="7940" width="19.7109375" style="1" customWidth="1"/>
    <col min="7941" max="7941" width="5.5703125" style="1" customWidth="1"/>
    <col min="7942" max="7942" width="45.42578125" style="1" bestFit="1" customWidth="1"/>
    <col min="7943" max="7943" width="26.5703125" style="1" customWidth="1"/>
    <col min="7944" max="7944" width="18" style="1" customWidth="1"/>
    <col min="7945" max="7945" width="31.42578125" style="1" customWidth="1"/>
    <col min="7946" max="7946" width="37.140625" style="1" customWidth="1"/>
    <col min="7947" max="7947" width="17.28515625" style="1" customWidth="1"/>
    <col min="7948" max="7948" width="16.7109375" style="1" bestFit="1" customWidth="1"/>
    <col min="7949" max="7949" width="15.42578125" style="1" customWidth="1"/>
    <col min="7950" max="7950" width="30.85546875" style="1" customWidth="1"/>
    <col min="7951" max="7951" width="8.28515625" style="1" customWidth="1"/>
    <col min="7952" max="7952" width="8.5703125" style="1" customWidth="1"/>
    <col min="7953" max="7953" width="8" style="1" customWidth="1"/>
    <col min="7954" max="7954" width="8.42578125" style="1" customWidth="1"/>
    <col min="7955" max="7955" width="20.140625" style="1" customWidth="1"/>
    <col min="7956" max="7956" width="4.28515625" style="1" customWidth="1"/>
    <col min="7957" max="7960" width="11.5703125" style="1" customWidth="1"/>
    <col min="7961" max="7961" width="14.85546875" style="1" customWidth="1"/>
    <col min="7962" max="7962" width="103.7109375" style="1" customWidth="1"/>
    <col min="7963" max="7963" width="82.85546875" style="1" customWidth="1"/>
    <col min="7964" max="7964" width="41.28515625" style="1" customWidth="1"/>
    <col min="7965" max="8192" width="11.42578125" style="1"/>
    <col min="8193" max="8193" width="26.42578125" style="1" customWidth="1"/>
    <col min="8194" max="8194" width="21.7109375" style="1" customWidth="1"/>
    <col min="8195" max="8195" width="19.85546875" style="1" customWidth="1"/>
    <col min="8196" max="8196" width="19.7109375" style="1" customWidth="1"/>
    <col min="8197" max="8197" width="5.5703125" style="1" customWidth="1"/>
    <col min="8198" max="8198" width="45.42578125" style="1" bestFit="1" customWidth="1"/>
    <col min="8199" max="8199" width="26.5703125" style="1" customWidth="1"/>
    <col min="8200" max="8200" width="18" style="1" customWidth="1"/>
    <col min="8201" max="8201" width="31.42578125" style="1" customWidth="1"/>
    <col min="8202" max="8202" width="37.140625" style="1" customWidth="1"/>
    <col min="8203" max="8203" width="17.28515625" style="1" customWidth="1"/>
    <col min="8204" max="8204" width="16.7109375" style="1" bestFit="1" customWidth="1"/>
    <col min="8205" max="8205" width="15.42578125" style="1" customWidth="1"/>
    <col min="8206" max="8206" width="30.85546875" style="1" customWidth="1"/>
    <col min="8207" max="8207" width="8.28515625" style="1" customWidth="1"/>
    <col min="8208" max="8208" width="8.5703125" style="1" customWidth="1"/>
    <col min="8209" max="8209" width="8" style="1" customWidth="1"/>
    <col min="8210" max="8210" width="8.42578125" style="1" customWidth="1"/>
    <col min="8211" max="8211" width="20.140625" style="1" customWidth="1"/>
    <col min="8212" max="8212" width="4.28515625" style="1" customWidth="1"/>
    <col min="8213" max="8216" width="11.5703125" style="1" customWidth="1"/>
    <col min="8217" max="8217" width="14.85546875" style="1" customWidth="1"/>
    <col min="8218" max="8218" width="103.7109375" style="1" customWidth="1"/>
    <col min="8219" max="8219" width="82.85546875" style="1" customWidth="1"/>
    <col min="8220" max="8220" width="41.28515625" style="1" customWidth="1"/>
    <col min="8221" max="8448" width="11.42578125" style="1"/>
    <col min="8449" max="8449" width="26.42578125" style="1" customWidth="1"/>
    <col min="8450" max="8450" width="21.7109375" style="1" customWidth="1"/>
    <col min="8451" max="8451" width="19.85546875" style="1" customWidth="1"/>
    <col min="8452" max="8452" width="19.7109375" style="1" customWidth="1"/>
    <col min="8453" max="8453" width="5.5703125" style="1" customWidth="1"/>
    <col min="8454" max="8454" width="45.42578125" style="1" bestFit="1" customWidth="1"/>
    <col min="8455" max="8455" width="26.5703125" style="1" customWidth="1"/>
    <col min="8456" max="8456" width="18" style="1" customWidth="1"/>
    <col min="8457" max="8457" width="31.42578125" style="1" customWidth="1"/>
    <col min="8458" max="8458" width="37.140625" style="1" customWidth="1"/>
    <col min="8459" max="8459" width="17.28515625" style="1" customWidth="1"/>
    <col min="8460" max="8460" width="16.7109375" style="1" bestFit="1" customWidth="1"/>
    <col min="8461" max="8461" width="15.42578125" style="1" customWidth="1"/>
    <col min="8462" max="8462" width="30.85546875" style="1" customWidth="1"/>
    <col min="8463" max="8463" width="8.28515625" style="1" customWidth="1"/>
    <col min="8464" max="8464" width="8.5703125" style="1" customWidth="1"/>
    <col min="8465" max="8465" width="8" style="1" customWidth="1"/>
    <col min="8466" max="8466" width="8.42578125" style="1" customWidth="1"/>
    <col min="8467" max="8467" width="20.140625" style="1" customWidth="1"/>
    <col min="8468" max="8468" width="4.28515625" style="1" customWidth="1"/>
    <col min="8469" max="8472" width="11.5703125" style="1" customWidth="1"/>
    <col min="8473" max="8473" width="14.85546875" style="1" customWidth="1"/>
    <col min="8474" max="8474" width="103.7109375" style="1" customWidth="1"/>
    <col min="8475" max="8475" width="82.85546875" style="1" customWidth="1"/>
    <col min="8476" max="8476" width="41.28515625" style="1" customWidth="1"/>
    <col min="8477" max="8704" width="11.42578125" style="1"/>
    <col min="8705" max="8705" width="26.42578125" style="1" customWidth="1"/>
    <col min="8706" max="8706" width="21.7109375" style="1" customWidth="1"/>
    <col min="8707" max="8707" width="19.85546875" style="1" customWidth="1"/>
    <col min="8708" max="8708" width="19.7109375" style="1" customWidth="1"/>
    <col min="8709" max="8709" width="5.5703125" style="1" customWidth="1"/>
    <col min="8710" max="8710" width="45.42578125" style="1" bestFit="1" customWidth="1"/>
    <col min="8711" max="8711" width="26.5703125" style="1" customWidth="1"/>
    <col min="8712" max="8712" width="18" style="1" customWidth="1"/>
    <col min="8713" max="8713" width="31.42578125" style="1" customWidth="1"/>
    <col min="8714" max="8714" width="37.140625" style="1" customWidth="1"/>
    <col min="8715" max="8715" width="17.28515625" style="1" customWidth="1"/>
    <col min="8716" max="8716" width="16.7109375" style="1" bestFit="1" customWidth="1"/>
    <col min="8717" max="8717" width="15.42578125" style="1" customWidth="1"/>
    <col min="8718" max="8718" width="30.85546875" style="1" customWidth="1"/>
    <col min="8719" max="8719" width="8.28515625" style="1" customWidth="1"/>
    <col min="8720" max="8720" width="8.5703125" style="1" customWidth="1"/>
    <col min="8721" max="8721" width="8" style="1" customWidth="1"/>
    <col min="8722" max="8722" width="8.42578125" style="1" customWidth="1"/>
    <col min="8723" max="8723" width="20.140625" style="1" customWidth="1"/>
    <col min="8724" max="8724" width="4.28515625" style="1" customWidth="1"/>
    <col min="8725" max="8728" width="11.5703125" style="1" customWidth="1"/>
    <col min="8729" max="8729" width="14.85546875" style="1" customWidth="1"/>
    <col min="8730" max="8730" width="103.7109375" style="1" customWidth="1"/>
    <col min="8731" max="8731" width="82.85546875" style="1" customWidth="1"/>
    <col min="8732" max="8732" width="41.28515625" style="1" customWidth="1"/>
    <col min="8733" max="8960" width="11.42578125" style="1"/>
    <col min="8961" max="8961" width="26.42578125" style="1" customWidth="1"/>
    <col min="8962" max="8962" width="21.7109375" style="1" customWidth="1"/>
    <col min="8963" max="8963" width="19.85546875" style="1" customWidth="1"/>
    <col min="8964" max="8964" width="19.7109375" style="1" customWidth="1"/>
    <col min="8965" max="8965" width="5.5703125" style="1" customWidth="1"/>
    <col min="8966" max="8966" width="45.42578125" style="1" bestFit="1" customWidth="1"/>
    <col min="8967" max="8967" width="26.5703125" style="1" customWidth="1"/>
    <col min="8968" max="8968" width="18" style="1" customWidth="1"/>
    <col min="8969" max="8969" width="31.42578125" style="1" customWidth="1"/>
    <col min="8970" max="8970" width="37.140625" style="1" customWidth="1"/>
    <col min="8971" max="8971" width="17.28515625" style="1" customWidth="1"/>
    <col min="8972" max="8972" width="16.7109375" style="1" bestFit="1" customWidth="1"/>
    <col min="8973" max="8973" width="15.42578125" style="1" customWidth="1"/>
    <col min="8974" max="8974" width="30.85546875" style="1" customWidth="1"/>
    <col min="8975" max="8975" width="8.28515625" style="1" customWidth="1"/>
    <col min="8976" max="8976" width="8.5703125" style="1" customWidth="1"/>
    <col min="8977" max="8977" width="8" style="1" customWidth="1"/>
    <col min="8978" max="8978" width="8.42578125" style="1" customWidth="1"/>
    <col min="8979" max="8979" width="20.140625" style="1" customWidth="1"/>
    <col min="8980" max="8980" width="4.28515625" style="1" customWidth="1"/>
    <col min="8981" max="8984" width="11.5703125" style="1" customWidth="1"/>
    <col min="8985" max="8985" width="14.85546875" style="1" customWidth="1"/>
    <col min="8986" max="8986" width="103.7109375" style="1" customWidth="1"/>
    <col min="8987" max="8987" width="82.85546875" style="1" customWidth="1"/>
    <col min="8988" max="8988" width="41.28515625" style="1" customWidth="1"/>
    <col min="8989" max="9216" width="11.42578125" style="1"/>
    <col min="9217" max="9217" width="26.42578125" style="1" customWidth="1"/>
    <col min="9218" max="9218" width="21.7109375" style="1" customWidth="1"/>
    <col min="9219" max="9219" width="19.85546875" style="1" customWidth="1"/>
    <col min="9220" max="9220" width="19.7109375" style="1" customWidth="1"/>
    <col min="9221" max="9221" width="5.5703125" style="1" customWidth="1"/>
    <col min="9222" max="9222" width="45.42578125" style="1" bestFit="1" customWidth="1"/>
    <col min="9223" max="9223" width="26.5703125" style="1" customWidth="1"/>
    <col min="9224" max="9224" width="18" style="1" customWidth="1"/>
    <col min="9225" max="9225" width="31.42578125" style="1" customWidth="1"/>
    <col min="9226" max="9226" width="37.140625" style="1" customWidth="1"/>
    <col min="9227" max="9227" width="17.28515625" style="1" customWidth="1"/>
    <col min="9228" max="9228" width="16.7109375" style="1" bestFit="1" customWidth="1"/>
    <col min="9229" max="9229" width="15.42578125" style="1" customWidth="1"/>
    <col min="9230" max="9230" width="30.85546875" style="1" customWidth="1"/>
    <col min="9231" max="9231" width="8.28515625" style="1" customWidth="1"/>
    <col min="9232" max="9232" width="8.5703125" style="1" customWidth="1"/>
    <col min="9233" max="9233" width="8" style="1" customWidth="1"/>
    <col min="9234" max="9234" width="8.42578125" style="1" customWidth="1"/>
    <col min="9235" max="9235" width="20.140625" style="1" customWidth="1"/>
    <col min="9236" max="9236" width="4.28515625" style="1" customWidth="1"/>
    <col min="9237" max="9240" width="11.5703125" style="1" customWidth="1"/>
    <col min="9241" max="9241" width="14.85546875" style="1" customWidth="1"/>
    <col min="9242" max="9242" width="103.7109375" style="1" customWidth="1"/>
    <col min="9243" max="9243" width="82.85546875" style="1" customWidth="1"/>
    <col min="9244" max="9244" width="41.28515625" style="1" customWidth="1"/>
    <col min="9245" max="9472" width="11.42578125" style="1"/>
    <col min="9473" max="9473" width="26.42578125" style="1" customWidth="1"/>
    <col min="9474" max="9474" width="21.7109375" style="1" customWidth="1"/>
    <col min="9475" max="9475" width="19.85546875" style="1" customWidth="1"/>
    <col min="9476" max="9476" width="19.7109375" style="1" customWidth="1"/>
    <col min="9477" max="9477" width="5.5703125" style="1" customWidth="1"/>
    <col min="9478" max="9478" width="45.42578125" style="1" bestFit="1" customWidth="1"/>
    <col min="9479" max="9479" width="26.5703125" style="1" customWidth="1"/>
    <col min="9480" max="9480" width="18" style="1" customWidth="1"/>
    <col min="9481" max="9481" width="31.42578125" style="1" customWidth="1"/>
    <col min="9482" max="9482" width="37.140625" style="1" customWidth="1"/>
    <col min="9483" max="9483" width="17.28515625" style="1" customWidth="1"/>
    <col min="9484" max="9484" width="16.7109375" style="1" bestFit="1" customWidth="1"/>
    <col min="9485" max="9485" width="15.42578125" style="1" customWidth="1"/>
    <col min="9486" max="9486" width="30.85546875" style="1" customWidth="1"/>
    <col min="9487" max="9487" width="8.28515625" style="1" customWidth="1"/>
    <col min="9488" max="9488" width="8.5703125" style="1" customWidth="1"/>
    <col min="9489" max="9489" width="8" style="1" customWidth="1"/>
    <col min="9490" max="9490" width="8.42578125" style="1" customWidth="1"/>
    <col min="9491" max="9491" width="20.140625" style="1" customWidth="1"/>
    <col min="9492" max="9492" width="4.28515625" style="1" customWidth="1"/>
    <col min="9493" max="9496" width="11.5703125" style="1" customWidth="1"/>
    <col min="9497" max="9497" width="14.85546875" style="1" customWidth="1"/>
    <col min="9498" max="9498" width="103.7109375" style="1" customWidth="1"/>
    <col min="9499" max="9499" width="82.85546875" style="1" customWidth="1"/>
    <col min="9500" max="9500" width="41.28515625" style="1" customWidth="1"/>
    <col min="9501" max="9728" width="11.42578125" style="1"/>
    <col min="9729" max="9729" width="26.42578125" style="1" customWidth="1"/>
    <col min="9730" max="9730" width="21.7109375" style="1" customWidth="1"/>
    <col min="9731" max="9731" width="19.85546875" style="1" customWidth="1"/>
    <col min="9732" max="9732" width="19.7109375" style="1" customWidth="1"/>
    <col min="9733" max="9733" width="5.5703125" style="1" customWidth="1"/>
    <col min="9734" max="9734" width="45.42578125" style="1" bestFit="1" customWidth="1"/>
    <col min="9735" max="9735" width="26.5703125" style="1" customWidth="1"/>
    <col min="9736" max="9736" width="18" style="1" customWidth="1"/>
    <col min="9737" max="9737" width="31.42578125" style="1" customWidth="1"/>
    <col min="9738" max="9738" width="37.140625" style="1" customWidth="1"/>
    <col min="9739" max="9739" width="17.28515625" style="1" customWidth="1"/>
    <col min="9740" max="9740" width="16.7109375" style="1" bestFit="1" customWidth="1"/>
    <col min="9741" max="9741" width="15.42578125" style="1" customWidth="1"/>
    <col min="9742" max="9742" width="30.85546875" style="1" customWidth="1"/>
    <col min="9743" max="9743" width="8.28515625" style="1" customWidth="1"/>
    <col min="9744" max="9744" width="8.5703125" style="1" customWidth="1"/>
    <col min="9745" max="9745" width="8" style="1" customWidth="1"/>
    <col min="9746" max="9746" width="8.42578125" style="1" customWidth="1"/>
    <col min="9747" max="9747" width="20.140625" style="1" customWidth="1"/>
    <col min="9748" max="9748" width="4.28515625" style="1" customWidth="1"/>
    <col min="9749" max="9752" width="11.5703125" style="1" customWidth="1"/>
    <col min="9753" max="9753" width="14.85546875" style="1" customWidth="1"/>
    <col min="9754" max="9754" width="103.7109375" style="1" customWidth="1"/>
    <col min="9755" max="9755" width="82.85546875" style="1" customWidth="1"/>
    <col min="9756" max="9756" width="41.28515625" style="1" customWidth="1"/>
    <col min="9757" max="9984" width="11.42578125" style="1"/>
    <col min="9985" max="9985" width="26.42578125" style="1" customWidth="1"/>
    <col min="9986" max="9986" width="21.7109375" style="1" customWidth="1"/>
    <col min="9987" max="9987" width="19.85546875" style="1" customWidth="1"/>
    <col min="9988" max="9988" width="19.7109375" style="1" customWidth="1"/>
    <col min="9989" max="9989" width="5.5703125" style="1" customWidth="1"/>
    <col min="9990" max="9990" width="45.42578125" style="1" bestFit="1" customWidth="1"/>
    <col min="9991" max="9991" width="26.5703125" style="1" customWidth="1"/>
    <col min="9992" max="9992" width="18" style="1" customWidth="1"/>
    <col min="9993" max="9993" width="31.42578125" style="1" customWidth="1"/>
    <col min="9994" max="9994" width="37.140625" style="1" customWidth="1"/>
    <col min="9995" max="9995" width="17.28515625" style="1" customWidth="1"/>
    <col min="9996" max="9996" width="16.7109375" style="1" bestFit="1" customWidth="1"/>
    <col min="9997" max="9997" width="15.42578125" style="1" customWidth="1"/>
    <col min="9998" max="9998" width="30.85546875" style="1" customWidth="1"/>
    <col min="9999" max="9999" width="8.28515625" style="1" customWidth="1"/>
    <col min="10000" max="10000" width="8.5703125" style="1" customWidth="1"/>
    <col min="10001" max="10001" width="8" style="1" customWidth="1"/>
    <col min="10002" max="10002" width="8.42578125" style="1" customWidth="1"/>
    <col min="10003" max="10003" width="20.140625" style="1" customWidth="1"/>
    <col min="10004" max="10004" width="4.28515625" style="1" customWidth="1"/>
    <col min="10005" max="10008" width="11.5703125" style="1" customWidth="1"/>
    <col min="10009" max="10009" width="14.85546875" style="1" customWidth="1"/>
    <col min="10010" max="10010" width="103.7109375" style="1" customWidth="1"/>
    <col min="10011" max="10011" width="82.85546875" style="1" customWidth="1"/>
    <col min="10012" max="10012" width="41.28515625" style="1" customWidth="1"/>
    <col min="10013" max="10240" width="11.42578125" style="1"/>
    <col min="10241" max="10241" width="26.42578125" style="1" customWidth="1"/>
    <col min="10242" max="10242" width="21.7109375" style="1" customWidth="1"/>
    <col min="10243" max="10243" width="19.85546875" style="1" customWidth="1"/>
    <col min="10244" max="10244" width="19.7109375" style="1" customWidth="1"/>
    <col min="10245" max="10245" width="5.5703125" style="1" customWidth="1"/>
    <col min="10246" max="10246" width="45.42578125" style="1" bestFit="1" customWidth="1"/>
    <col min="10247" max="10247" width="26.5703125" style="1" customWidth="1"/>
    <col min="10248" max="10248" width="18" style="1" customWidth="1"/>
    <col min="10249" max="10249" width="31.42578125" style="1" customWidth="1"/>
    <col min="10250" max="10250" width="37.140625" style="1" customWidth="1"/>
    <col min="10251" max="10251" width="17.28515625" style="1" customWidth="1"/>
    <col min="10252" max="10252" width="16.7109375" style="1" bestFit="1" customWidth="1"/>
    <col min="10253" max="10253" width="15.42578125" style="1" customWidth="1"/>
    <col min="10254" max="10254" width="30.85546875" style="1" customWidth="1"/>
    <col min="10255" max="10255" width="8.28515625" style="1" customWidth="1"/>
    <col min="10256" max="10256" width="8.5703125" style="1" customWidth="1"/>
    <col min="10257" max="10257" width="8" style="1" customWidth="1"/>
    <col min="10258" max="10258" width="8.42578125" style="1" customWidth="1"/>
    <col min="10259" max="10259" width="20.140625" style="1" customWidth="1"/>
    <col min="10260" max="10260" width="4.28515625" style="1" customWidth="1"/>
    <col min="10261" max="10264" width="11.5703125" style="1" customWidth="1"/>
    <col min="10265" max="10265" width="14.85546875" style="1" customWidth="1"/>
    <col min="10266" max="10266" width="103.7109375" style="1" customWidth="1"/>
    <col min="10267" max="10267" width="82.85546875" style="1" customWidth="1"/>
    <col min="10268" max="10268" width="41.28515625" style="1" customWidth="1"/>
    <col min="10269" max="10496" width="11.42578125" style="1"/>
    <col min="10497" max="10497" width="26.42578125" style="1" customWidth="1"/>
    <col min="10498" max="10498" width="21.7109375" style="1" customWidth="1"/>
    <col min="10499" max="10499" width="19.85546875" style="1" customWidth="1"/>
    <col min="10500" max="10500" width="19.7109375" style="1" customWidth="1"/>
    <col min="10501" max="10501" width="5.5703125" style="1" customWidth="1"/>
    <col min="10502" max="10502" width="45.42578125" style="1" bestFit="1" customWidth="1"/>
    <col min="10503" max="10503" width="26.5703125" style="1" customWidth="1"/>
    <col min="10504" max="10504" width="18" style="1" customWidth="1"/>
    <col min="10505" max="10505" width="31.42578125" style="1" customWidth="1"/>
    <col min="10506" max="10506" width="37.140625" style="1" customWidth="1"/>
    <col min="10507" max="10507" width="17.28515625" style="1" customWidth="1"/>
    <col min="10508" max="10508" width="16.7109375" style="1" bestFit="1" customWidth="1"/>
    <col min="10509" max="10509" width="15.42578125" style="1" customWidth="1"/>
    <col min="10510" max="10510" width="30.85546875" style="1" customWidth="1"/>
    <col min="10511" max="10511" width="8.28515625" style="1" customWidth="1"/>
    <col min="10512" max="10512" width="8.5703125" style="1" customWidth="1"/>
    <col min="10513" max="10513" width="8" style="1" customWidth="1"/>
    <col min="10514" max="10514" width="8.42578125" style="1" customWidth="1"/>
    <col min="10515" max="10515" width="20.140625" style="1" customWidth="1"/>
    <col min="10516" max="10516" width="4.28515625" style="1" customWidth="1"/>
    <col min="10517" max="10520" width="11.5703125" style="1" customWidth="1"/>
    <col min="10521" max="10521" width="14.85546875" style="1" customWidth="1"/>
    <col min="10522" max="10522" width="103.7109375" style="1" customWidth="1"/>
    <col min="10523" max="10523" width="82.85546875" style="1" customWidth="1"/>
    <col min="10524" max="10524" width="41.28515625" style="1" customWidth="1"/>
    <col min="10525" max="10752" width="11.42578125" style="1"/>
    <col min="10753" max="10753" width="26.42578125" style="1" customWidth="1"/>
    <col min="10754" max="10754" width="21.7109375" style="1" customWidth="1"/>
    <col min="10755" max="10755" width="19.85546875" style="1" customWidth="1"/>
    <col min="10756" max="10756" width="19.7109375" style="1" customWidth="1"/>
    <col min="10757" max="10757" width="5.5703125" style="1" customWidth="1"/>
    <col min="10758" max="10758" width="45.42578125" style="1" bestFit="1" customWidth="1"/>
    <col min="10759" max="10759" width="26.5703125" style="1" customWidth="1"/>
    <col min="10760" max="10760" width="18" style="1" customWidth="1"/>
    <col min="10761" max="10761" width="31.42578125" style="1" customWidth="1"/>
    <col min="10762" max="10762" width="37.140625" style="1" customWidth="1"/>
    <col min="10763" max="10763" width="17.28515625" style="1" customWidth="1"/>
    <col min="10764" max="10764" width="16.7109375" style="1" bestFit="1" customWidth="1"/>
    <col min="10765" max="10765" width="15.42578125" style="1" customWidth="1"/>
    <col min="10766" max="10766" width="30.85546875" style="1" customWidth="1"/>
    <col min="10767" max="10767" width="8.28515625" style="1" customWidth="1"/>
    <col min="10768" max="10768" width="8.5703125" style="1" customWidth="1"/>
    <col min="10769" max="10769" width="8" style="1" customWidth="1"/>
    <col min="10770" max="10770" width="8.42578125" style="1" customWidth="1"/>
    <col min="10771" max="10771" width="20.140625" style="1" customWidth="1"/>
    <col min="10772" max="10772" width="4.28515625" style="1" customWidth="1"/>
    <col min="10773" max="10776" width="11.5703125" style="1" customWidth="1"/>
    <col min="10777" max="10777" width="14.85546875" style="1" customWidth="1"/>
    <col min="10778" max="10778" width="103.7109375" style="1" customWidth="1"/>
    <col min="10779" max="10779" width="82.85546875" style="1" customWidth="1"/>
    <col min="10780" max="10780" width="41.28515625" style="1" customWidth="1"/>
    <col min="10781" max="11008" width="11.42578125" style="1"/>
    <col min="11009" max="11009" width="26.42578125" style="1" customWidth="1"/>
    <col min="11010" max="11010" width="21.7109375" style="1" customWidth="1"/>
    <col min="11011" max="11011" width="19.85546875" style="1" customWidth="1"/>
    <col min="11012" max="11012" width="19.7109375" style="1" customWidth="1"/>
    <col min="11013" max="11013" width="5.5703125" style="1" customWidth="1"/>
    <col min="11014" max="11014" width="45.42578125" style="1" bestFit="1" customWidth="1"/>
    <col min="11015" max="11015" width="26.5703125" style="1" customWidth="1"/>
    <col min="11016" max="11016" width="18" style="1" customWidth="1"/>
    <col min="11017" max="11017" width="31.42578125" style="1" customWidth="1"/>
    <col min="11018" max="11018" width="37.140625" style="1" customWidth="1"/>
    <col min="11019" max="11019" width="17.28515625" style="1" customWidth="1"/>
    <col min="11020" max="11020" width="16.7109375" style="1" bestFit="1" customWidth="1"/>
    <col min="11021" max="11021" width="15.42578125" style="1" customWidth="1"/>
    <col min="11022" max="11022" width="30.85546875" style="1" customWidth="1"/>
    <col min="11023" max="11023" width="8.28515625" style="1" customWidth="1"/>
    <col min="11024" max="11024" width="8.5703125" style="1" customWidth="1"/>
    <col min="11025" max="11025" width="8" style="1" customWidth="1"/>
    <col min="11026" max="11026" width="8.42578125" style="1" customWidth="1"/>
    <col min="11027" max="11027" width="20.140625" style="1" customWidth="1"/>
    <col min="11028" max="11028" width="4.28515625" style="1" customWidth="1"/>
    <col min="11029" max="11032" width="11.5703125" style="1" customWidth="1"/>
    <col min="11033" max="11033" width="14.85546875" style="1" customWidth="1"/>
    <col min="11034" max="11034" width="103.7109375" style="1" customWidth="1"/>
    <col min="11035" max="11035" width="82.85546875" style="1" customWidth="1"/>
    <col min="11036" max="11036" width="41.28515625" style="1" customWidth="1"/>
    <col min="11037" max="11264" width="11.42578125" style="1"/>
    <col min="11265" max="11265" width="26.42578125" style="1" customWidth="1"/>
    <col min="11266" max="11266" width="21.7109375" style="1" customWidth="1"/>
    <col min="11267" max="11267" width="19.85546875" style="1" customWidth="1"/>
    <col min="11268" max="11268" width="19.7109375" style="1" customWidth="1"/>
    <col min="11269" max="11269" width="5.5703125" style="1" customWidth="1"/>
    <col min="11270" max="11270" width="45.42578125" style="1" bestFit="1" customWidth="1"/>
    <col min="11271" max="11271" width="26.5703125" style="1" customWidth="1"/>
    <col min="11272" max="11272" width="18" style="1" customWidth="1"/>
    <col min="11273" max="11273" width="31.42578125" style="1" customWidth="1"/>
    <col min="11274" max="11274" width="37.140625" style="1" customWidth="1"/>
    <col min="11275" max="11275" width="17.28515625" style="1" customWidth="1"/>
    <col min="11276" max="11276" width="16.7109375" style="1" bestFit="1" customWidth="1"/>
    <col min="11277" max="11277" width="15.42578125" style="1" customWidth="1"/>
    <col min="11278" max="11278" width="30.85546875" style="1" customWidth="1"/>
    <col min="11279" max="11279" width="8.28515625" style="1" customWidth="1"/>
    <col min="11280" max="11280" width="8.5703125" style="1" customWidth="1"/>
    <col min="11281" max="11281" width="8" style="1" customWidth="1"/>
    <col min="11282" max="11282" width="8.42578125" style="1" customWidth="1"/>
    <col min="11283" max="11283" width="20.140625" style="1" customWidth="1"/>
    <col min="11284" max="11284" width="4.28515625" style="1" customWidth="1"/>
    <col min="11285" max="11288" width="11.5703125" style="1" customWidth="1"/>
    <col min="11289" max="11289" width="14.85546875" style="1" customWidth="1"/>
    <col min="11290" max="11290" width="103.7109375" style="1" customWidth="1"/>
    <col min="11291" max="11291" width="82.85546875" style="1" customWidth="1"/>
    <col min="11292" max="11292" width="41.28515625" style="1" customWidth="1"/>
    <col min="11293" max="11520" width="11.42578125" style="1"/>
    <col min="11521" max="11521" width="26.42578125" style="1" customWidth="1"/>
    <col min="11522" max="11522" width="21.7109375" style="1" customWidth="1"/>
    <col min="11523" max="11523" width="19.85546875" style="1" customWidth="1"/>
    <col min="11524" max="11524" width="19.7109375" style="1" customWidth="1"/>
    <col min="11525" max="11525" width="5.5703125" style="1" customWidth="1"/>
    <col min="11526" max="11526" width="45.42578125" style="1" bestFit="1" customWidth="1"/>
    <col min="11527" max="11527" width="26.5703125" style="1" customWidth="1"/>
    <col min="11528" max="11528" width="18" style="1" customWidth="1"/>
    <col min="11529" max="11529" width="31.42578125" style="1" customWidth="1"/>
    <col min="11530" max="11530" width="37.140625" style="1" customWidth="1"/>
    <col min="11531" max="11531" width="17.28515625" style="1" customWidth="1"/>
    <col min="11532" max="11532" width="16.7109375" style="1" bestFit="1" customWidth="1"/>
    <col min="11533" max="11533" width="15.42578125" style="1" customWidth="1"/>
    <col min="11534" max="11534" width="30.85546875" style="1" customWidth="1"/>
    <col min="11535" max="11535" width="8.28515625" style="1" customWidth="1"/>
    <col min="11536" max="11536" width="8.5703125" style="1" customWidth="1"/>
    <col min="11537" max="11537" width="8" style="1" customWidth="1"/>
    <col min="11538" max="11538" width="8.42578125" style="1" customWidth="1"/>
    <col min="11539" max="11539" width="20.140625" style="1" customWidth="1"/>
    <col min="11540" max="11540" width="4.28515625" style="1" customWidth="1"/>
    <col min="11541" max="11544" width="11.5703125" style="1" customWidth="1"/>
    <col min="11545" max="11545" width="14.85546875" style="1" customWidth="1"/>
    <col min="11546" max="11546" width="103.7109375" style="1" customWidth="1"/>
    <col min="11547" max="11547" width="82.85546875" style="1" customWidth="1"/>
    <col min="11548" max="11548" width="41.28515625" style="1" customWidth="1"/>
    <col min="11549" max="11776" width="11.42578125" style="1"/>
    <col min="11777" max="11777" width="26.42578125" style="1" customWidth="1"/>
    <col min="11778" max="11778" width="21.7109375" style="1" customWidth="1"/>
    <col min="11779" max="11779" width="19.85546875" style="1" customWidth="1"/>
    <col min="11780" max="11780" width="19.7109375" style="1" customWidth="1"/>
    <col min="11781" max="11781" width="5.5703125" style="1" customWidth="1"/>
    <col min="11782" max="11782" width="45.42578125" style="1" bestFit="1" customWidth="1"/>
    <col min="11783" max="11783" width="26.5703125" style="1" customWidth="1"/>
    <col min="11784" max="11784" width="18" style="1" customWidth="1"/>
    <col min="11785" max="11785" width="31.42578125" style="1" customWidth="1"/>
    <col min="11786" max="11786" width="37.140625" style="1" customWidth="1"/>
    <col min="11787" max="11787" width="17.28515625" style="1" customWidth="1"/>
    <col min="11788" max="11788" width="16.7109375" style="1" bestFit="1" customWidth="1"/>
    <col min="11789" max="11789" width="15.42578125" style="1" customWidth="1"/>
    <col min="11790" max="11790" width="30.85546875" style="1" customWidth="1"/>
    <col min="11791" max="11791" width="8.28515625" style="1" customWidth="1"/>
    <col min="11792" max="11792" width="8.5703125" style="1" customWidth="1"/>
    <col min="11793" max="11793" width="8" style="1" customWidth="1"/>
    <col min="11794" max="11794" width="8.42578125" style="1" customWidth="1"/>
    <col min="11795" max="11795" width="20.140625" style="1" customWidth="1"/>
    <col min="11796" max="11796" width="4.28515625" style="1" customWidth="1"/>
    <col min="11797" max="11800" width="11.5703125" style="1" customWidth="1"/>
    <col min="11801" max="11801" width="14.85546875" style="1" customWidth="1"/>
    <col min="11802" max="11802" width="103.7109375" style="1" customWidth="1"/>
    <col min="11803" max="11803" width="82.85546875" style="1" customWidth="1"/>
    <col min="11804" max="11804" width="41.28515625" style="1" customWidth="1"/>
    <col min="11805" max="12032" width="11.42578125" style="1"/>
    <col min="12033" max="12033" width="26.42578125" style="1" customWidth="1"/>
    <col min="12034" max="12034" width="21.7109375" style="1" customWidth="1"/>
    <col min="12035" max="12035" width="19.85546875" style="1" customWidth="1"/>
    <col min="12036" max="12036" width="19.7109375" style="1" customWidth="1"/>
    <col min="12037" max="12037" width="5.5703125" style="1" customWidth="1"/>
    <col min="12038" max="12038" width="45.42578125" style="1" bestFit="1" customWidth="1"/>
    <col min="12039" max="12039" width="26.5703125" style="1" customWidth="1"/>
    <col min="12040" max="12040" width="18" style="1" customWidth="1"/>
    <col min="12041" max="12041" width="31.42578125" style="1" customWidth="1"/>
    <col min="12042" max="12042" width="37.140625" style="1" customWidth="1"/>
    <col min="12043" max="12043" width="17.28515625" style="1" customWidth="1"/>
    <col min="12044" max="12044" width="16.7109375" style="1" bestFit="1" customWidth="1"/>
    <col min="12045" max="12045" width="15.42578125" style="1" customWidth="1"/>
    <col min="12046" max="12046" width="30.85546875" style="1" customWidth="1"/>
    <col min="12047" max="12047" width="8.28515625" style="1" customWidth="1"/>
    <col min="12048" max="12048" width="8.5703125" style="1" customWidth="1"/>
    <col min="12049" max="12049" width="8" style="1" customWidth="1"/>
    <col min="12050" max="12050" width="8.42578125" style="1" customWidth="1"/>
    <col min="12051" max="12051" width="20.140625" style="1" customWidth="1"/>
    <col min="12052" max="12052" width="4.28515625" style="1" customWidth="1"/>
    <col min="12053" max="12056" width="11.5703125" style="1" customWidth="1"/>
    <col min="12057" max="12057" width="14.85546875" style="1" customWidth="1"/>
    <col min="12058" max="12058" width="103.7109375" style="1" customWidth="1"/>
    <col min="12059" max="12059" width="82.85546875" style="1" customWidth="1"/>
    <col min="12060" max="12060" width="41.28515625" style="1" customWidth="1"/>
    <col min="12061" max="12288" width="11.42578125" style="1"/>
    <col min="12289" max="12289" width="26.42578125" style="1" customWidth="1"/>
    <col min="12290" max="12290" width="21.7109375" style="1" customWidth="1"/>
    <col min="12291" max="12291" width="19.85546875" style="1" customWidth="1"/>
    <col min="12292" max="12292" width="19.7109375" style="1" customWidth="1"/>
    <col min="12293" max="12293" width="5.5703125" style="1" customWidth="1"/>
    <col min="12294" max="12294" width="45.42578125" style="1" bestFit="1" customWidth="1"/>
    <col min="12295" max="12295" width="26.5703125" style="1" customWidth="1"/>
    <col min="12296" max="12296" width="18" style="1" customWidth="1"/>
    <col min="12297" max="12297" width="31.42578125" style="1" customWidth="1"/>
    <col min="12298" max="12298" width="37.140625" style="1" customWidth="1"/>
    <col min="12299" max="12299" width="17.28515625" style="1" customWidth="1"/>
    <col min="12300" max="12300" width="16.7109375" style="1" bestFit="1" customWidth="1"/>
    <col min="12301" max="12301" width="15.42578125" style="1" customWidth="1"/>
    <col min="12302" max="12302" width="30.85546875" style="1" customWidth="1"/>
    <col min="12303" max="12303" width="8.28515625" style="1" customWidth="1"/>
    <col min="12304" max="12304" width="8.5703125" style="1" customWidth="1"/>
    <col min="12305" max="12305" width="8" style="1" customWidth="1"/>
    <col min="12306" max="12306" width="8.42578125" style="1" customWidth="1"/>
    <col min="12307" max="12307" width="20.140625" style="1" customWidth="1"/>
    <col min="12308" max="12308" width="4.28515625" style="1" customWidth="1"/>
    <col min="12309" max="12312" width="11.5703125" style="1" customWidth="1"/>
    <col min="12313" max="12313" width="14.85546875" style="1" customWidth="1"/>
    <col min="12314" max="12314" width="103.7109375" style="1" customWidth="1"/>
    <col min="12315" max="12315" width="82.85546875" style="1" customWidth="1"/>
    <col min="12316" max="12316" width="41.28515625" style="1" customWidth="1"/>
    <col min="12317" max="12544" width="11.42578125" style="1"/>
    <col min="12545" max="12545" width="26.42578125" style="1" customWidth="1"/>
    <col min="12546" max="12546" width="21.7109375" style="1" customWidth="1"/>
    <col min="12547" max="12547" width="19.85546875" style="1" customWidth="1"/>
    <col min="12548" max="12548" width="19.7109375" style="1" customWidth="1"/>
    <col min="12549" max="12549" width="5.5703125" style="1" customWidth="1"/>
    <col min="12550" max="12550" width="45.42578125" style="1" bestFit="1" customWidth="1"/>
    <col min="12551" max="12551" width="26.5703125" style="1" customWidth="1"/>
    <col min="12552" max="12552" width="18" style="1" customWidth="1"/>
    <col min="12553" max="12553" width="31.42578125" style="1" customWidth="1"/>
    <col min="12554" max="12554" width="37.140625" style="1" customWidth="1"/>
    <col min="12555" max="12555" width="17.28515625" style="1" customWidth="1"/>
    <col min="12556" max="12556" width="16.7109375" style="1" bestFit="1" customWidth="1"/>
    <col min="12557" max="12557" width="15.42578125" style="1" customWidth="1"/>
    <col min="12558" max="12558" width="30.85546875" style="1" customWidth="1"/>
    <col min="12559" max="12559" width="8.28515625" style="1" customWidth="1"/>
    <col min="12560" max="12560" width="8.5703125" style="1" customWidth="1"/>
    <col min="12561" max="12561" width="8" style="1" customWidth="1"/>
    <col min="12562" max="12562" width="8.42578125" style="1" customWidth="1"/>
    <col min="12563" max="12563" width="20.140625" style="1" customWidth="1"/>
    <col min="12564" max="12564" width="4.28515625" style="1" customWidth="1"/>
    <col min="12565" max="12568" width="11.5703125" style="1" customWidth="1"/>
    <col min="12569" max="12569" width="14.85546875" style="1" customWidth="1"/>
    <col min="12570" max="12570" width="103.7109375" style="1" customWidth="1"/>
    <col min="12571" max="12571" width="82.85546875" style="1" customWidth="1"/>
    <col min="12572" max="12572" width="41.28515625" style="1" customWidth="1"/>
    <col min="12573" max="12800" width="11.42578125" style="1"/>
    <col min="12801" max="12801" width="26.42578125" style="1" customWidth="1"/>
    <col min="12802" max="12802" width="21.7109375" style="1" customWidth="1"/>
    <col min="12803" max="12803" width="19.85546875" style="1" customWidth="1"/>
    <col min="12804" max="12804" width="19.7109375" style="1" customWidth="1"/>
    <col min="12805" max="12805" width="5.5703125" style="1" customWidth="1"/>
    <col min="12806" max="12806" width="45.42578125" style="1" bestFit="1" customWidth="1"/>
    <col min="12807" max="12807" width="26.5703125" style="1" customWidth="1"/>
    <col min="12808" max="12808" width="18" style="1" customWidth="1"/>
    <col min="12809" max="12809" width="31.42578125" style="1" customWidth="1"/>
    <col min="12810" max="12810" width="37.140625" style="1" customWidth="1"/>
    <col min="12811" max="12811" width="17.28515625" style="1" customWidth="1"/>
    <col min="12812" max="12812" width="16.7109375" style="1" bestFit="1" customWidth="1"/>
    <col min="12813" max="12813" width="15.42578125" style="1" customWidth="1"/>
    <col min="12814" max="12814" width="30.85546875" style="1" customWidth="1"/>
    <col min="12815" max="12815" width="8.28515625" style="1" customWidth="1"/>
    <col min="12816" max="12816" width="8.5703125" style="1" customWidth="1"/>
    <col min="12817" max="12817" width="8" style="1" customWidth="1"/>
    <col min="12818" max="12818" width="8.42578125" style="1" customWidth="1"/>
    <col min="12819" max="12819" width="20.140625" style="1" customWidth="1"/>
    <col min="12820" max="12820" width="4.28515625" style="1" customWidth="1"/>
    <col min="12821" max="12824" width="11.5703125" style="1" customWidth="1"/>
    <col min="12825" max="12825" width="14.85546875" style="1" customWidth="1"/>
    <col min="12826" max="12826" width="103.7109375" style="1" customWidth="1"/>
    <col min="12827" max="12827" width="82.85546875" style="1" customWidth="1"/>
    <col min="12828" max="12828" width="41.28515625" style="1" customWidth="1"/>
    <col min="12829" max="13056" width="11.42578125" style="1"/>
    <col min="13057" max="13057" width="26.42578125" style="1" customWidth="1"/>
    <col min="13058" max="13058" width="21.7109375" style="1" customWidth="1"/>
    <col min="13059" max="13059" width="19.85546875" style="1" customWidth="1"/>
    <col min="13060" max="13060" width="19.7109375" style="1" customWidth="1"/>
    <col min="13061" max="13061" width="5.5703125" style="1" customWidth="1"/>
    <col min="13062" max="13062" width="45.42578125" style="1" bestFit="1" customWidth="1"/>
    <col min="13063" max="13063" width="26.5703125" style="1" customWidth="1"/>
    <col min="13064" max="13064" width="18" style="1" customWidth="1"/>
    <col min="13065" max="13065" width="31.42578125" style="1" customWidth="1"/>
    <col min="13066" max="13066" width="37.140625" style="1" customWidth="1"/>
    <col min="13067" max="13067" width="17.28515625" style="1" customWidth="1"/>
    <col min="13068" max="13068" width="16.7109375" style="1" bestFit="1" customWidth="1"/>
    <col min="13069" max="13069" width="15.42578125" style="1" customWidth="1"/>
    <col min="13070" max="13070" width="30.85546875" style="1" customWidth="1"/>
    <col min="13071" max="13071" width="8.28515625" style="1" customWidth="1"/>
    <col min="13072" max="13072" width="8.5703125" style="1" customWidth="1"/>
    <col min="13073" max="13073" width="8" style="1" customWidth="1"/>
    <col min="13074" max="13074" width="8.42578125" style="1" customWidth="1"/>
    <col min="13075" max="13075" width="20.140625" style="1" customWidth="1"/>
    <col min="13076" max="13076" width="4.28515625" style="1" customWidth="1"/>
    <col min="13077" max="13080" width="11.5703125" style="1" customWidth="1"/>
    <col min="13081" max="13081" width="14.85546875" style="1" customWidth="1"/>
    <col min="13082" max="13082" width="103.7109375" style="1" customWidth="1"/>
    <col min="13083" max="13083" width="82.85546875" style="1" customWidth="1"/>
    <col min="13084" max="13084" width="41.28515625" style="1" customWidth="1"/>
    <col min="13085" max="13312" width="11.42578125" style="1"/>
    <col min="13313" max="13313" width="26.42578125" style="1" customWidth="1"/>
    <col min="13314" max="13314" width="21.7109375" style="1" customWidth="1"/>
    <col min="13315" max="13315" width="19.85546875" style="1" customWidth="1"/>
    <col min="13316" max="13316" width="19.7109375" style="1" customWidth="1"/>
    <col min="13317" max="13317" width="5.5703125" style="1" customWidth="1"/>
    <col min="13318" max="13318" width="45.42578125" style="1" bestFit="1" customWidth="1"/>
    <col min="13319" max="13319" width="26.5703125" style="1" customWidth="1"/>
    <col min="13320" max="13320" width="18" style="1" customWidth="1"/>
    <col min="13321" max="13321" width="31.42578125" style="1" customWidth="1"/>
    <col min="13322" max="13322" width="37.140625" style="1" customWidth="1"/>
    <col min="13323" max="13323" width="17.28515625" style="1" customWidth="1"/>
    <col min="13324" max="13324" width="16.7109375" style="1" bestFit="1" customWidth="1"/>
    <col min="13325" max="13325" width="15.42578125" style="1" customWidth="1"/>
    <col min="13326" max="13326" width="30.85546875" style="1" customWidth="1"/>
    <col min="13327" max="13327" width="8.28515625" style="1" customWidth="1"/>
    <col min="13328" max="13328" width="8.5703125" style="1" customWidth="1"/>
    <col min="13329" max="13329" width="8" style="1" customWidth="1"/>
    <col min="13330" max="13330" width="8.42578125" style="1" customWidth="1"/>
    <col min="13331" max="13331" width="20.140625" style="1" customWidth="1"/>
    <col min="13332" max="13332" width="4.28515625" style="1" customWidth="1"/>
    <col min="13333" max="13336" width="11.5703125" style="1" customWidth="1"/>
    <col min="13337" max="13337" width="14.85546875" style="1" customWidth="1"/>
    <col min="13338" max="13338" width="103.7109375" style="1" customWidth="1"/>
    <col min="13339" max="13339" width="82.85546875" style="1" customWidth="1"/>
    <col min="13340" max="13340" width="41.28515625" style="1" customWidth="1"/>
    <col min="13341" max="13568" width="11.42578125" style="1"/>
    <col min="13569" max="13569" width="26.42578125" style="1" customWidth="1"/>
    <col min="13570" max="13570" width="21.7109375" style="1" customWidth="1"/>
    <col min="13571" max="13571" width="19.85546875" style="1" customWidth="1"/>
    <col min="13572" max="13572" width="19.7109375" style="1" customWidth="1"/>
    <col min="13573" max="13573" width="5.5703125" style="1" customWidth="1"/>
    <col min="13574" max="13574" width="45.42578125" style="1" bestFit="1" customWidth="1"/>
    <col min="13575" max="13575" width="26.5703125" style="1" customWidth="1"/>
    <col min="13576" max="13576" width="18" style="1" customWidth="1"/>
    <col min="13577" max="13577" width="31.42578125" style="1" customWidth="1"/>
    <col min="13578" max="13578" width="37.140625" style="1" customWidth="1"/>
    <col min="13579" max="13579" width="17.28515625" style="1" customWidth="1"/>
    <col min="13580" max="13580" width="16.7109375" style="1" bestFit="1" customWidth="1"/>
    <col min="13581" max="13581" width="15.42578125" style="1" customWidth="1"/>
    <col min="13582" max="13582" width="30.85546875" style="1" customWidth="1"/>
    <col min="13583" max="13583" width="8.28515625" style="1" customWidth="1"/>
    <col min="13584" max="13584" width="8.5703125" style="1" customWidth="1"/>
    <col min="13585" max="13585" width="8" style="1" customWidth="1"/>
    <col min="13586" max="13586" width="8.42578125" style="1" customWidth="1"/>
    <col min="13587" max="13587" width="20.140625" style="1" customWidth="1"/>
    <col min="13588" max="13588" width="4.28515625" style="1" customWidth="1"/>
    <col min="13589" max="13592" width="11.5703125" style="1" customWidth="1"/>
    <col min="13593" max="13593" width="14.85546875" style="1" customWidth="1"/>
    <col min="13594" max="13594" width="103.7109375" style="1" customWidth="1"/>
    <col min="13595" max="13595" width="82.85546875" style="1" customWidth="1"/>
    <col min="13596" max="13596" width="41.28515625" style="1" customWidth="1"/>
    <col min="13597" max="13824" width="11.42578125" style="1"/>
    <col min="13825" max="13825" width="26.42578125" style="1" customWidth="1"/>
    <col min="13826" max="13826" width="21.7109375" style="1" customWidth="1"/>
    <col min="13827" max="13827" width="19.85546875" style="1" customWidth="1"/>
    <col min="13828" max="13828" width="19.7109375" style="1" customWidth="1"/>
    <col min="13829" max="13829" width="5.5703125" style="1" customWidth="1"/>
    <col min="13830" max="13830" width="45.42578125" style="1" bestFit="1" customWidth="1"/>
    <col min="13831" max="13831" width="26.5703125" style="1" customWidth="1"/>
    <col min="13832" max="13832" width="18" style="1" customWidth="1"/>
    <col min="13833" max="13833" width="31.42578125" style="1" customWidth="1"/>
    <col min="13834" max="13834" width="37.140625" style="1" customWidth="1"/>
    <col min="13835" max="13835" width="17.28515625" style="1" customWidth="1"/>
    <col min="13836" max="13836" width="16.7109375" style="1" bestFit="1" customWidth="1"/>
    <col min="13837" max="13837" width="15.42578125" style="1" customWidth="1"/>
    <col min="13838" max="13838" width="30.85546875" style="1" customWidth="1"/>
    <col min="13839" max="13839" width="8.28515625" style="1" customWidth="1"/>
    <col min="13840" max="13840" width="8.5703125" style="1" customWidth="1"/>
    <col min="13841" max="13841" width="8" style="1" customWidth="1"/>
    <col min="13842" max="13842" width="8.42578125" style="1" customWidth="1"/>
    <col min="13843" max="13843" width="20.140625" style="1" customWidth="1"/>
    <col min="13844" max="13844" width="4.28515625" style="1" customWidth="1"/>
    <col min="13845" max="13848" width="11.5703125" style="1" customWidth="1"/>
    <col min="13849" max="13849" width="14.85546875" style="1" customWidth="1"/>
    <col min="13850" max="13850" width="103.7109375" style="1" customWidth="1"/>
    <col min="13851" max="13851" width="82.85546875" style="1" customWidth="1"/>
    <col min="13852" max="13852" width="41.28515625" style="1" customWidth="1"/>
    <col min="13853" max="14080" width="11.42578125" style="1"/>
    <col min="14081" max="14081" width="26.42578125" style="1" customWidth="1"/>
    <col min="14082" max="14082" width="21.7109375" style="1" customWidth="1"/>
    <col min="14083" max="14083" width="19.85546875" style="1" customWidth="1"/>
    <col min="14084" max="14084" width="19.7109375" style="1" customWidth="1"/>
    <col min="14085" max="14085" width="5.5703125" style="1" customWidth="1"/>
    <col min="14086" max="14086" width="45.42578125" style="1" bestFit="1" customWidth="1"/>
    <col min="14087" max="14087" width="26.5703125" style="1" customWidth="1"/>
    <col min="14088" max="14088" width="18" style="1" customWidth="1"/>
    <col min="14089" max="14089" width="31.42578125" style="1" customWidth="1"/>
    <col min="14090" max="14090" width="37.140625" style="1" customWidth="1"/>
    <col min="14091" max="14091" width="17.28515625" style="1" customWidth="1"/>
    <col min="14092" max="14092" width="16.7109375" style="1" bestFit="1" customWidth="1"/>
    <col min="14093" max="14093" width="15.42578125" style="1" customWidth="1"/>
    <col min="14094" max="14094" width="30.85546875" style="1" customWidth="1"/>
    <col min="14095" max="14095" width="8.28515625" style="1" customWidth="1"/>
    <col min="14096" max="14096" width="8.5703125" style="1" customWidth="1"/>
    <col min="14097" max="14097" width="8" style="1" customWidth="1"/>
    <col min="14098" max="14098" width="8.42578125" style="1" customWidth="1"/>
    <col min="14099" max="14099" width="20.140625" style="1" customWidth="1"/>
    <col min="14100" max="14100" width="4.28515625" style="1" customWidth="1"/>
    <col min="14101" max="14104" width="11.5703125" style="1" customWidth="1"/>
    <col min="14105" max="14105" width="14.85546875" style="1" customWidth="1"/>
    <col min="14106" max="14106" width="103.7109375" style="1" customWidth="1"/>
    <col min="14107" max="14107" width="82.85546875" style="1" customWidth="1"/>
    <col min="14108" max="14108" width="41.28515625" style="1" customWidth="1"/>
    <col min="14109" max="14336" width="11.42578125" style="1"/>
    <col min="14337" max="14337" width="26.42578125" style="1" customWidth="1"/>
    <col min="14338" max="14338" width="21.7109375" style="1" customWidth="1"/>
    <col min="14339" max="14339" width="19.85546875" style="1" customWidth="1"/>
    <col min="14340" max="14340" width="19.7109375" style="1" customWidth="1"/>
    <col min="14341" max="14341" width="5.5703125" style="1" customWidth="1"/>
    <col min="14342" max="14342" width="45.42578125" style="1" bestFit="1" customWidth="1"/>
    <col min="14343" max="14343" width="26.5703125" style="1" customWidth="1"/>
    <col min="14344" max="14344" width="18" style="1" customWidth="1"/>
    <col min="14345" max="14345" width="31.42578125" style="1" customWidth="1"/>
    <col min="14346" max="14346" width="37.140625" style="1" customWidth="1"/>
    <col min="14347" max="14347" width="17.28515625" style="1" customWidth="1"/>
    <col min="14348" max="14348" width="16.7109375" style="1" bestFit="1" customWidth="1"/>
    <col min="14349" max="14349" width="15.42578125" style="1" customWidth="1"/>
    <col min="14350" max="14350" width="30.85546875" style="1" customWidth="1"/>
    <col min="14351" max="14351" width="8.28515625" style="1" customWidth="1"/>
    <col min="14352" max="14352" width="8.5703125" style="1" customWidth="1"/>
    <col min="14353" max="14353" width="8" style="1" customWidth="1"/>
    <col min="14354" max="14354" width="8.42578125" style="1" customWidth="1"/>
    <col min="14355" max="14355" width="20.140625" style="1" customWidth="1"/>
    <col min="14356" max="14356" width="4.28515625" style="1" customWidth="1"/>
    <col min="14357" max="14360" width="11.5703125" style="1" customWidth="1"/>
    <col min="14361" max="14361" width="14.85546875" style="1" customWidth="1"/>
    <col min="14362" max="14362" width="103.7109375" style="1" customWidth="1"/>
    <col min="14363" max="14363" width="82.85546875" style="1" customWidth="1"/>
    <col min="14364" max="14364" width="41.28515625" style="1" customWidth="1"/>
    <col min="14365" max="14592" width="11.42578125" style="1"/>
    <col min="14593" max="14593" width="26.42578125" style="1" customWidth="1"/>
    <col min="14594" max="14594" width="21.7109375" style="1" customWidth="1"/>
    <col min="14595" max="14595" width="19.85546875" style="1" customWidth="1"/>
    <col min="14596" max="14596" width="19.7109375" style="1" customWidth="1"/>
    <col min="14597" max="14597" width="5.5703125" style="1" customWidth="1"/>
    <col min="14598" max="14598" width="45.42578125" style="1" bestFit="1" customWidth="1"/>
    <col min="14599" max="14599" width="26.5703125" style="1" customWidth="1"/>
    <col min="14600" max="14600" width="18" style="1" customWidth="1"/>
    <col min="14601" max="14601" width="31.42578125" style="1" customWidth="1"/>
    <col min="14602" max="14602" width="37.140625" style="1" customWidth="1"/>
    <col min="14603" max="14603" width="17.28515625" style="1" customWidth="1"/>
    <col min="14604" max="14604" width="16.7109375" style="1" bestFit="1" customWidth="1"/>
    <col min="14605" max="14605" width="15.42578125" style="1" customWidth="1"/>
    <col min="14606" max="14606" width="30.85546875" style="1" customWidth="1"/>
    <col min="14607" max="14607" width="8.28515625" style="1" customWidth="1"/>
    <col min="14608" max="14608" width="8.5703125" style="1" customWidth="1"/>
    <col min="14609" max="14609" width="8" style="1" customWidth="1"/>
    <col min="14610" max="14610" width="8.42578125" style="1" customWidth="1"/>
    <col min="14611" max="14611" width="20.140625" style="1" customWidth="1"/>
    <col min="14612" max="14612" width="4.28515625" style="1" customWidth="1"/>
    <col min="14613" max="14616" width="11.5703125" style="1" customWidth="1"/>
    <col min="14617" max="14617" width="14.85546875" style="1" customWidth="1"/>
    <col min="14618" max="14618" width="103.7109375" style="1" customWidth="1"/>
    <col min="14619" max="14619" width="82.85546875" style="1" customWidth="1"/>
    <col min="14620" max="14620" width="41.28515625" style="1" customWidth="1"/>
    <col min="14621" max="14848" width="11.42578125" style="1"/>
    <col min="14849" max="14849" width="26.42578125" style="1" customWidth="1"/>
    <col min="14850" max="14850" width="21.7109375" style="1" customWidth="1"/>
    <col min="14851" max="14851" width="19.85546875" style="1" customWidth="1"/>
    <col min="14852" max="14852" width="19.7109375" style="1" customWidth="1"/>
    <col min="14853" max="14853" width="5.5703125" style="1" customWidth="1"/>
    <col min="14854" max="14854" width="45.42578125" style="1" bestFit="1" customWidth="1"/>
    <col min="14855" max="14855" width="26.5703125" style="1" customWidth="1"/>
    <col min="14856" max="14856" width="18" style="1" customWidth="1"/>
    <col min="14857" max="14857" width="31.42578125" style="1" customWidth="1"/>
    <col min="14858" max="14858" width="37.140625" style="1" customWidth="1"/>
    <col min="14859" max="14859" width="17.28515625" style="1" customWidth="1"/>
    <col min="14860" max="14860" width="16.7109375" style="1" bestFit="1" customWidth="1"/>
    <col min="14861" max="14861" width="15.42578125" style="1" customWidth="1"/>
    <col min="14862" max="14862" width="30.85546875" style="1" customWidth="1"/>
    <col min="14863" max="14863" width="8.28515625" style="1" customWidth="1"/>
    <col min="14864" max="14864" width="8.5703125" style="1" customWidth="1"/>
    <col min="14865" max="14865" width="8" style="1" customWidth="1"/>
    <col min="14866" max="14866" width="8.42578125" style="1" customWidth="1"/>
    <col min="14867" max="14867" width="20.140625" style="1" customWidth="1"/>
    <col min="14868" max="14868" width="4.28515625" style="1" customWidth="1"/>
    <col min="14869" max="14872" width="11.5703125" style="1" customWidth="1"/>
    <col min="14873" max="14873" width="14.85546875" style="1" customWidth="1"/>
    <col min="14874" max="14874" width="103.7109375" style="1" customWidth="1"/>
    <col min="14875" max="14875" width="82.85546875" style="1" customWidth="1"/>
    <col min="14876" max="14876" width="41.28515625" style="1" customWidth="1"/>
    <col min="14877" max="15104" width="11.42578125" style="1"/>
    <col min="15105" max="15105" width="26.42578125" style="1" customWidth="1"/>
    <col min="15106" max="15106" width="21.7109375" style="1" customWidth="1"/>
    <col min="15107" max="15107" width="19.85546875" style="1" customWidth="1"/>
    <col min="15108" max="15108" width="19.7109375" style="1" customWidth="1"/>
    <col min="15109" max="15109" width="5.5703125" style="1" customWidth="1"/>
    <col min="15110" max="15110" width="45.42578125" style="1" bestFit="1" customWidth="1"/>
    <col min="15111" max="15111" width="26.5703125" style="1" customWidth="1"/>
    <col min="15112" max="15112" width="18" style="1" customWidth="1"/>
    <col min="15113" max="15113" width="31.42578125" style="1" customWidth="1"/>
    <col min="15114" max="15114" width="37.140625" style="1" customWidth="1"/>
    <col min="15115" max="15115" width="17.28515625" style="1" customWidth="1"/>
    <col min="15116" max="15116" width="16.7109375" style="1" bestFit="1" customWidth="1"/>
    <col min="15117" max="15117" width="15.42578125" style="1" customWidth="1"/>
    <col min="15118" max="15118" width="30.85546875" style="1" customWidth="1"/>
    <col min="15119" max="15119" width="8.28515625" style="1" customWidth="1"/>
    <col min="15120" max="15120" width="8.5703125" style="1" customWidth="1"/>
    <col min="15121" max="15121" width="8" style="1" customWidth="1"/>
    <col min="15122" max="15122" width="8.42578125" style="1" customWidth="1"/>
    <col min="15123" max="15123" width="20.140625" style="1" customWidth="1"/>
    <col min="15124" max="15124" width="4.28515625" style="1" customWidth="1"/>
    <col min="15125" max="15128" width="11.5703125" style="1" customWidth="1"/>
    <col min="15129" max="15129" width="14.85546875" style="1" customWidth="1"/>
    <col min="15130" max="15130" width="103.7109375" style="1" customWidth="1"/>
    <col min="15131" max="15131" width="82.85546875" style="1" customWidth="1"/>
    <col min="15132" max="15132" width="41.28515625" style="1" customWidth="1"/>
    <col min="15133" max="15360" width="11.42578125" style="1"/>
    <col min="15361" max="15361" width="26.42578125" style="1" customWidth="1"/>
    <col min="15362" max="15362" width="21.7109375" style="1" customWidth="1"/>
    <col min="15363" max="15363" width="19.85546875" style="1" customWidth="1"/>
    <col min="15364" max="15364" width="19.7109375" style="1" customWidth="1"/>
    <col min="15365" max="15365" width="5.5703125" style="1" customWidth="1"/>
    <col min="15366" max="15366" width="45.42578125" style="1" bestFit="1" customWidth="1"/>
    <col min="15367" max="15367" width="26.5703125" style="1" customWidth="1"/>
    <col min="15368" max="15368" width="18" style="1" customWidth="1"/>
    <col min="15369" max="15369" width="31.42578125" style="1" customWidth="1"/>
    <col min="15370" max="15370" width="37.140625" style="1" customWidth="1"/>
    <col min="15371" max="15371" width="17.28515625" style="1" customWidth="1"/>
    <col min="15372" max="15372" width="16.7109375" style="1" bestFit="1" customWidth="1"/>
    <col min="15373" max="15373" width="15.42578125" style="1" customWidth="1"/>
    <col min="15374" max="15374" width="30.85546875" style="1" customWidth="1"/>
    <col min="15375" max="15375" width="8.28515625" style="1" customWidth="1"/>
    <col min="15376" max="15376" width="8.5703125" style="1" customWidth="1"/>
    <col min="15377" max="15377" width="8" style="1" customWidth="1"/>
    <col min="15378" max="15378" width="8.42578125" style="1" customWidth="1"/>
    <col min="15379" max="15379" width="20.140625" style="1" customWidth="1"/>
    <col min="15380" max="15380" width="4.28515625" style="1" customWidth="1"/>
    <col min="15381" max="15384" width="11.5703125" style="1" customWidth="1"/>
    <col min="15385" max="15385" width="14.85546875" style="1" customWidth="1"/>
    <col min="15386" max="15386" width="103.7109375" style="1" customWidth="1"/>
    <col min="15387" max="15387" width="82.85546875" style="1" customWidth="1"/>
    <col min="15388" max="15388" width="41.28515625" style="1" customWidth="1"/>
    <col min="15389" max="15616" width="11.42578125" style="1"/>
    <col min="15617" max="15617" width="26.42578125" style="1" customWidth="1"/>
    <col min="15618" max="15618" width="21.7109375" style="1" customWidth="1"/>
    <col min="15619" max="15619" width="19.85546875" style="1" customWidth="1"/>
    <col min="15620" max="15620" width="19.7109375" style="1" customWidth="1"/>
    <col min="15621" max="15621" width="5.5703125" style="1" customWidth="1"/>
    <col min="15622" max="15622" width="45.42578125" style="1" bestFit="1" customWidth="1"/>
    <col min="15623" max="15623" width="26.5703125" style="1" customWidth="1"/>
    <col min="15624" max="15624" width="18" style="1" customWidth="1"/>
    <col min="15625" max="15625" width="31.42578125" style="1" customWidth="1"/>
    <col min="15626" max="15626" width="37.140625" style="1" customWidth="1"/>
    <col min="15627" max="15627" width="17.28515625" style="1" customWidth="1"/>
    <col min="15628" max="15628" width="16.7109375" style="1" bestFit="1" customWidth="1"/>
    <col min="15629" max="15629" width="15.42578125" style="1" customWidth="1"/>
    <col min="15630" max="15630" width="30.85546875" style="1" customWidth="1"/>
    <col min="15631" max="15631" width="8.28515625" style="1" customWidth="1"/>
    <col min="15632" max="15632" width="8.5703125" style="1" customWidth="1"/>
    <col min="15633" max="15633" width="8" style="1" customWidth="1"/>
    <col min="15634" max="15634" width="8.42578125" style="1" customWidth="1"/>
    <col min="15635" max="15635" width="20.140625" style="1" customWidth="1"/>
    <col min="15636" max="15636" width="4.28515625" style="1" customWidth="1"/>
    <col min="15637" max="15640" width="11.5703125" style="1" customWidth="1"/>
    <col min="15641" max="15641" width="14.85546875" style="1" customWidth="1"/>
    <col min="15642" max="15642" width="103.7109375" style="1" customWidth="1"/>
    <col min="15643" max="15643" width="82.85546875" style="1" customWidth="1"/>
    <col min="15644" max="15644" width="41.28515625" style="1" customWidth="1"/>
    <col min="15645" max="15872" width="11.42578125" style="1"/>
    <col min="15873" max="15873" width="26.42578125" style="1" customWidth="1"/>
    <col min="15874" max="15874" width="21.7109375" style="1" customWidth="1"/>
    <col min="15875" max="15875" width="19.85546875" style="1" customWidth="1"/>
    <col min="15876" max="15876" width="19.7109375" style="1" customWidth="1"/>
    <col min="15877" max="15877" width="5.5703125" style="1" customWidth="1"/>
    <col min="15878" max="15878" width="45.42578125" style="1" bestFit="1" customWidth="1"/>
    <col min="15879" max="15879" width="26.5703125" style="1" customWidth="1"/>
    <col min="15880" max="15880" width="18" style="1" customWidth="1"/>
    <col min="15881" max="15881" width="31.42578125" style="1" customWidth="1"/>
    <col min="15882" max="15882" width="37.140625" style="1" customWidth="1"/>
    <col min="15883" max="15883" width="17.28515625" style="1" customWidth="1"/>
    <col min="15884" max="15884" width="16.7109375" style="1" bestFit="1" customWidth="1"/>
    <col min="15885" max="15885" width="15.42578125" style="1" customWidth="1"/>
    <col min="15886" max="15886" width="30.85546875" style="1" customWidth="1"/>
    <col min="15887" max="15887" width="8.28515625" style="1" customWidth="1"/>
    <col min="15888" max="15888" width="8.5703125" style="1" customWidth="1"/>
    <col min="15889" max="15889" width="8" style="1" customWidth="1"/>
    <col min="15890" max="15890" width="8.42578125" style="1" customWidth="1"/>
    <col min="15891" max="15891" width="20.140625" style="1" customWidth="1"/>
    <col min="15892" max="15892" width="4.28515625" style="1" customWidth="1"/>
    <col min="15893" max="15896" width="11.5703125" style="1" customWidth="1"/>
    <col min="15897" max="15897" width="14.85546875" style="1" customWidth="1"/>
    <col min="15898" max="15898" width="103.7109375" style="1" customWidth="1"/>
    <col min="15899" max="15899" width="82.85546875" style="1" customWidth="1"/>
    <col min="15900" max="15900" width="41.28515625" style="1" customWidth="1"/>
    <col min="15901" max="16128" width="11.42578125" style="1"/>
    <col min="16129" max="16129" width="26.42578125" style="1" customWidth="1"/>
    <col min="16130" max="16130" width="21.7109375" style="1" customWidth="1"/>
    <col min="16131" max="16131" width="19.85546875" style="1" customWidth="1"/>
    <col min="16132" max="16132" width="19.7109375" style="1" customWidth="1"/>
    <col min="16133" max="16133" width="5.5703125" style="1" customWidth="1"/>
    <col min="16134" max="16134" width="45.42578125" style="1" bestFit="1" customWidth="1"/>
    <col min="16135" max="16135" width="26.5703125" style="1" customWidth="1"/>
    <col min="16136" max="16136" width="18" style="1" customWidth="1"/>
    <col min="16137" max="16137" width="31.42578125" style="1" customWidth="1"/>
    <col min="16138" max="16138" width="37.140625" style="1" customWidth="1"/>
    <col min="16139" max="16139" width="17.28515625" style="1" customWidth="1"/>
    <col min="16140" max="16140" width="16.7109375" style="1" bestFit="1" customWidth="1"/>
    <col min="16141" max="16141" width="15.42578125" style="1" customWidth="1"/>
    <col min="16142" max="16142" width="30.85546875" style="1" customWidth="1"/>
    <col min="16143" max="16143" width="8.28515625" style="1" customWidth="1"/>
    <col min="16144" max="16144" width="8.5703125" style="1" customWidth="1"/>
    <col min="16145" max="16145" width="8" style="1" customWidth="1"/>
    <col min="16146" max="16146" width="8.42578125" style="1" customWidth="1"/>
    <col min="16147" max="16147" width="20.140625" style="1" customWidth="1"/>
    <col min="16148" max="16148" width="4.28515625" style="1" customWidth="1"/>
    <col min="16149" max="16152" width="11.5703125" style="1" customWidth="1"/>
    <col min="16153" max="16153" width="14.85546875" style="1" customWidth="1"/>
    <col min="16154" max="16154" width="103.7109375" style="1" customWidth="1"/>
    <col min="16155" max="16155" width="82.85546875" style="1" customWidth="1"/>
    <col min="16156" max="16156" width="41.28515625" style="1" customWidth="1"/>
    <col min="16157" max="16384" width="11.42578125" style="1"/>
  </cols>
  <sheetData>
    <row r="1" spans="1:28" ht="38.25" customHeight="1" thickBot="1" x14ac:dyDescent="0.3">
      <c r="A1" s="869"/>
      <c r="B1" s="869"/>
      <c r="C1" s="869"/>
      <c r="D1" s="869"/>
      <c r="E1" s="869"/>
      <c r="F1" s="869"/>
      <c r="G1" s="869"/>
      <c r="H1" s="869"/>
      <c r="I1" s="869"/>
      <c r="J1" s="869"/>
      <c r="K1" s="869"/>
      <c r="L1" s="869"/>
      <c r="M1" s="869"/>
      <c r="N1" s="869"/>
      <c r="O1" s="869"/>
      <c r="P1" s="869"/>
      <c r="Q1" s="869"/>
      <c r="R1" s="869"/>
      <c r="S1" s="869"/>
      <c r="T1" s="869"/>
      <c r="U1" s="869"/>
      <c r="V1" s="869"/>
      <c r="W1" s="869"/>
      <c r="X1" s="869"/>
      <c r="Y1" s="869"/>
      <c r="Z1" s="869"/>
    </row>
    <row r="2" spans="1:28" ht="15.75" x14ac:dyDescent="0.25">
      <c r="A2" s="455"/>
      <c r="B2" s="870" t="s">
        <v>603</v>
      </c>
      <c r="C2" s="871"/>
      <c r="D2" s="871"/>
      <c r="E2" s="871"/>
      <c r="F2" s="871"/>
      <c r="G2" s="871"/>
      <c r="H2" s="871"/>
      <c r="I2" s="871"/>
      <c r="J2" s="871"/>
      <c r="K2" s="871"/>
      <c r="L2" s="871"/>
      <c r="M2" s="871"/>
      <c r="N2" s="871"/>
      <c r="O2" s="871"/>
      <c r="P2" s="871"/>
      <c r="Q2" s="871"/>
      <c r="R2" s="871"/>
      <c r="S2" s="871"/>
      <c r="T2" s="871"/>
      <c r="U2" s="871"/>
      <c r="V2" s="871"/>
      <c r="W2" s="871"/>
      <c r="X2" s="871"/>
      <c r="Y2" s="871"/>
      <c r="Z2" s="871"/>
      <c r="AA2" s="872"/>
      <c r="AB2" s="247" t="s">
        <v>1</v>
      </c>
    </row>
    <row r="3" spans="1:28" x14ac:dyDescent="0.25">
      <c r="A3" s="456"/>
      <c r="B3" s="873" t="s">
        <v>314</v>
      </c>
      <c r="C3" s="874"/>
      <c r="D3" s="874"/>
      <c r="E3" s="874"/>
      <c r="F3" s="874"/>
      <c r="G3" s="874"/>
      <c r="H3" s="874"/>
      <c r="I3" s="874"/>
      <c r="J3" s="874"/>
      <c r="K3" s="874"/>
      <c r="L3" s="874"/>
      <c r="M3" s="874"/>
      <c r="N3" s="874"/>
      <c r="O3" s="874"/>
      <c r="P3" s="874"/>
      <c r="Q3" s="874"/>
      <c r="R3" s="874"/>
      <c r="S3" s="874"/>
      <c r="T3" s="874"/>
      <c r="U3" s="874"/>
      <c r="V3" s="874"/>
      <c r="W3" s="874"/>
      <c r="X3" s="874"/>
      <c r="Y3" s="874"/>
      <c r="Z3" s="874"/>
      <c r="AA3" s="875"/>
      <c r="AB3" s="60" t="s">
        <v>3</v>
      </c>
    </row>
    <row r="4" spans="1:28" x14ac:dyDescent="0.25">
      <c r="A4" s="456"/>
      <c r="B4" s="876" t="s">
        <v>403</v>
      </c>
      <c r="C4" s="877"/>
      <c r="D4" s="877"/>
      <c r="E4" s="877"/>
      <c r="F4" s="877"/>
      <c r="G4" s="877"/>
      <c r="H4" s="877"/>
      <c r="I4" s="877"/>
      <c r="J4" s="877"/>
      <c r="K4" s="877"/>
      <c r="L4" s="877"/>
      <c r="M4" s="877"/>
      <c r="N4" s="877"/>
      <c r="O4" s="877"/>
      <c r="P4" s="877"/>
      <c r="Q4" s="877"/>
      <c r="R4" s="877"/>
      <c r="S4" s="877"/>
      <c r="T4" s="877"/>
      <c r="U4" s="877"/>
      <c r="V4" s="877"/>
      <c r="W4" s="877"/>
      <c r="X4" s="877"/>
      <c r="Y4" s="877"/>
      <c r="Z4" s="877"/>
      <c r="AA4" s="878"/>
      <c r="AB4" s="60" t="s">
        <v>5</v>
      </c>
    </row>
    <row r="5" spans="1:28" ht="15.75" customHeight="1" thickBot="1" x14ac:dyDescent="0.3">
      <c r="A5" s="457"/>
      <c r="B5" s="879"/>
      <c r="C5" s="880"/>
      <c r="D5" s="880"/>
      <c r="E5" s="880"/>
      <c r="F5" s="880"/>
      <c r="G5" s="880"/>
      <c r="H5" s="880"/>
      <c r="I5" s="880"/>
      <c r="J5" s="880"/>
      <c r="K5" s="880"/>
      <c r="L5" s="880"/>
      <c r="M5" s="880"/>
      <c r="N5" s="880"/>
      <c r="O5" s="880"/>
      <c r="P5" s="880"/>
      <c r="Q5" s="880"/>
      <c r="R5" s="880"/>
      <c r="S5" s="880"/>
      <c r="T5" s="880"/>
      <c r="U5" s="880"/>
      <c r="V5" s="880"/>
      <c r="W5" s="880"/>
      <c r="X5" s="880"/>
      <c r="Y5" s="880"/>
      <c r="Z5" s="880"/>
      <c r="AA5" s="881"/>
      <c r="AB5" s="248" t="s">
        <v>6</v>
      </c>
    </row>
    <row r="6" spans="1:28" ht="6.75" customHeight="1" thickBot="1" x14ac:dyDescent="0.3">
      <c r="A6" s="470"/>
      <c r="B6" s="472"/>
      <c r="C6" s="472"/>
      <c r="D6" s="472"/>
      <c r="E6" s="472"/>
      <c r="F6" s="472"/>
      <c r="G6" s="472"/>
      <c r="H6" s="472"/>
      <c r="I6" s="472"/>
      <c r="J6" s="472"/>
      <c r="K6" s="472"/>
      <c r="L6" s="472"/>
      <c r="M6" s="472"/>
      <c r="N6" s="472"/>
      <c r="O6" s="472"/>
      <c r="P6" s="472"/>
      <c r="Q6" s="472"/>
      <c r="R6" s="472"/>
      <c r="S6" s="472"/>
      <c r="T6" s="472"/>
      <c r="U6" s="472"/>
      <c r="V6" s="472"/>
      <c r="W6" s="472"/>
      <c r="X6" s="472"/>
      <c r="Y6" s="472"/>
      <c r="Z6" s="472"/>
      <c r="AA6" s="472"/>
      <c r="AB6" s="472"/>
    </row>
    <row r="7" spans="1:28" x14ac:dyDescent="0.25">
      <c r="A7" s="5" t="s">
        <v>7</v>
      </c>
      <c r="B7" s="795" t="s">
        <v>604</v>
      </c>
      <c r="C7" s="796"/>
      <c r="D7" s="796"/>
      <c r="E7" s="796"/>
      <c r="F7" s="796"/>
      <c r="G7" s="796"/>
      <c r="H7" s="796"/>
      <c r="I7" s="796"/>
      <c r="J7" s="796"/>
      <c r="K7" s="796"/>
      <c r="L7" s="796"/>
      <c r="M7" s="796"/>
      <c r="N7" s="796"/>
      <c r="O7" s="796"/>
      <c r="P7" s="796"/>
      <c r="Q7" s="796"/>
      <c r="R7" s="796"/>
      <c r="S7" s="796"/>
      <c r="T7" s="796"/>
      <c r="U7" s="796"/>
      <c r="V7" s="796"/>
      <c r="W7" s="796"/>
      <c r="X7" s="796"/>
      <c r="Y7" s="796"/>
      <c r="Z7" s="796"/>
      <c r="AA7" s="796"/>
      <c r="AB7" s="797"/>
    </row>
    <row r="8" spans="1:28" x14ac:dyDescent="0.25">
      <c r="A8" s="6" t="s">
        <v>9</v>
      </c>
      <c r="B8" s="453" t="s">
        <v>320</v>
      </c>
      <c r="C8" s="451"/>
      <c r="D8" s="451"/>
      <c r="E8" s="451"/>
      <c r="F8" s="451"/>
      <c r="G8" s="451"/>
      <c r="H8" s="451"/>
      <c r="I8" s="451"/>
      <c r="J8" s="451"/>
      <c r="K8" s="451"/>
      <c r="L8" s="451"/>
      <c r="M8" s="451"/>
      <c r="N8" s="451"/>
      <c r="O8" s="451"/>
      <c r="P8" s="451"/>
      <c r="Q8" s="451"/>
      <c r="R8" s="451"/>
      <c r="S8" s="451"/>
      <c r="T8" s="451"/>
      <c r="U8" s="451"/>
      <c r="V8" s="451"/>
      <c r="W8" s="451"/>
      <c r="X8" s="451"/>
      <c r="Y8" s="451"/>
      <c r="Z8" s="451"/>
      <c r="AA8" s="451"/>
      <c r="AB8" s="452"/>
    </row>
    <row r="9" spans="1:28" x14ac:dyDescent="0.25">
      <c r="A9" s="6" t="s">
        <v>11</v>
      </c>
      <c r="B9" s="453"/>
      <c r="C9" s="451"/>
      <c r="D9" s="451"/>
      <c r="E9" s="451"/>
      <c r="F9" s="451"/>
      <c r="G9" s="451"/>
      <c r="H9" s="451"/>
      <c r="I9" s="451"/>
      <c r="J9" s="451"/>
      <c r="K9" s="451"/>
      <c r="L9" s="451"/>
      <c r="M9" s="451"/>
      <c r="N9" s="451"/>
      <c r="O9" s="451"/>
      <c r="P9" s="451"/>
      <c r="Q9" s="451"/>
      <c r="R9" s="451"/>
      <c r="S9" s="451"/>
      <c r="T9" s="451"/>
      <c r="U9" s="451"/>
      <c r="V9" s="451"/>
      <c r="W9" s="451"/>
      <c r="X9" s="451"/>
      <c r="Y9" s="451"/>
      <c r="Z9" s="451"/>
      <c r="AA9" s="451"/>
      <c r="AB9" s="452"/>
    </row>
    <row r="10" spans="1:28" x14ac:dyDescent="0.25">
      <c r="A10" s="769" t="s">
        <v>12</v>
      </c>
      <c r="B10" s="478"/>
      <c r="C10" s="882"/>
      <c r="D10" s="769"/>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9"/>
    </row>
    <row r="11" spans="1:28" x14ac:dyDescent="0.25">
      <c r="A11" s="864" t="s">
        <v>13</v>
      </c>
      <c r="B11" s="8" t="s">
        <v>14</v>
      </c>
      <c r="C11" s="26"/>
      <c r="D11" s="450">
        <v>43851</v>
      </c>
      <c r="E11" s="867"/>
      <c r="F11" s="867"/>
      <c r="G11" s="867"/>
      <c r="H11" s="867"/>
      <c r="I11" s="867"/>
      <c r="J11" s="867"/>
      <c r="K11" s="867"/>
      <c r="L11" s="867"/>
      <c r="M11" s="867"/>
      <c r="N11" s="867"/>
      <c r="O11" s="867"/>
      <c r="P11" s="867"/>
      <c r="Q11" s="867"/>
      <c r="R11" s="867"/>
      <c r="S11" s="867"/>
      <c r="T11" s="867"/>
      <c r="U11" s="867"/>
      <c r="V11" s="867"/>
      <c r="W11" s="867"/>
      <c r="X11" s="867"/>
      <c r="Y11" s="867"/>
      <c r="Z11" s="867"/>
      <c r="AA11" s="867"/>
      <c r="AB11" s="868"/>
    </row>
    <row r="12" spans="1:28" x14ac:dyDescent="0.25">
      <c r="A12" s="865"/>
      <c r="B12" s="8" t="s">
        <v>15</v>
      </c>
      <c r="C12" s="10"/>
      <c r="D12" s="453" t="s">
        <v>251</v>
      </c>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2"/>
    </row>
    <row r="13" spans="1:28" x14ac:dyDescent="0.25">
      <c r="A13" s="866"/>
      <c r="B13" s="8" t="s">
        <v>16</v>
      </c>
      <c r="C13" s="10" t="s">
        <v>17</v>
      </c>
      <c r="D13" s="450" t="s">
        <v>605</v>
      </c>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2"/>
    </row>
    <row r="14" spans="1:28" ht="15.75" thickBot="1" x14ac:dyDescent="0.3">
      <c r="A14" s="11" t="s">
        <v>18</v>
      </c>
      <c r="B14" s="480" t="s">
        <v>606</v>
      </c>
      <c r="C14" s="481"/>
      <c r="D14" s="481"/>
      <c r="E14" s="481"/>
      <c r="F14" s="481"/>
      <c r="G14" s="481"/>
      <c r="H14" s="481"/>
      <c r="I14" s="481"/>
      <c r="J14" s="481"/>
      <c r="K14" s="481"/>
      <c r="L14" s="481"/>
      <c r="M14" s="481"/>
      <c r="N14" s="481"/>
      <c r="O14" s="481"/>
      <c r="P14" s="481"/>
      <c r="Q14" s="481"/>
      <c r="R14" s="481"/>
      <c r="S14" s="481"/>
      <c r="T14" s="481"/>
      <c r="U14" s="481"/>
      <c r="V14" s="481"/>
      <c r="W14" s="481"/>
      <c r="X14" s="481"/>
      <c r="Y14" s="481"/>
      <c r="Z14" s="481"/>
      <c r="AA14" s="481"/>
      <c r="AB14" s="482"/>
    </row>
    <row r="15" spans="1:28" ht="5.25" customHeight="1" thickBot="1" x14ac:dyDescent="0.3">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249"/>
      <c r="AB15" s="249"/>
    </row>
    <row r="16" spans="1:28" x14ac:dyDescent="0.25">
      <c r="A16" s="485" t="s">
        <v>19</v>
      </c>
      <c r="B16" s="485" t="s">
        <v>20</v>
      </c>
      <c r="C16" s="485" t="s">
        <v>21</v>
      </c>
      <c r="D16" s="485" t="s">
        <v>22</v>
      </c>
      <c r="E16" s="485" t="s">
        <v>23</v>
      </c>
      <c r="F16" s="485" t="s">
        <v>24</v>
      </c>
      <c r="G16" s="485" t="s">
        <v>25</v>
      </c>
      <c r="H16" s="485" t="s">
        <v>26</v>
      </c>
      <c r="I16" s="485" t="s">
        <v>27</v>
      </c>
      <c r="J16" s="485" t="s">
        <v>28</v>
      </c>
      <c r="K16" s="485" t="s">
        <v>29</v>
      </c>
      <c r="L16" s="485" t="s">
        <v>30</v>
      </c>
      <c r="M16" s="485" t="s">
        <v>31</v>
      </c>
      <c r="N16" s="485" t="s">
        <v>32</v>
      </c>
      <c r="O16" s="488" t="s">
        <v>33</v>
      </c>
      <c r="P16" s="791"/>
      <c r="Q16" s="791"/>
      <c r="R16" s="791"/>
      <c r="S16" s="792"/>
      <c r="T16" s="509"/>
      <c r="U16" s="793" t="s">
        <v>34</v>
      </c>
      <c r="V16" s="794"/>
      <c r="W16" s="794"/>
      <c r="X16" s="794"/>
      <c r="Y16" s="511"/>
      <c r="Z16" s="485" t="s">
        <v>35</v>
      </c>
      <c r="AA16" s="485" t="s">
        <v>36</v>
      </c>
      <c r="AB16" s="513" t="s">
        <v>37</v>
      </c>
    </row>
    <row r="17" spans="1:28" ht="26.25" thickBot="1" x14ac:dyDescent="0.3">
      <c r="A17" s="486"/>
      <c r="B17" s="486"/>
      <c r="C17" s="486"/>
      <c r="D17" s="486"/>
      <c r="E17" s="486"/>
      <c r="F17" s="486"/>
      <c r="G17" s="486"/>
      <c r="H17" s="486"/>
      <c r="I17" s="486"/>
      <c r="J17" s="486"/>
      <c r="K17" s="486"/>
      <c r="L17" s="486"/>
      <c r="M17" s="486"/>
      <c r="N17" s="486"/>
      <c r="O17" s="39" t="s">
        <v>38</v>
      </c>
      <c r="P17" s="39" t="s">
        <v>39</v>
      </c>
      <c r="Q17" s="39" t="s">
        <v>40</v>
      </c>
      <c r="R17" s="39" t="s">
        <v>41</v>
      </c>
      <c r="S17" s="40" t="s">
        <v>42</v>
      </c>
      <c r="T17" s="510"/>
      <c r="U17" s="41" t="s">
        <v>38</v>
      </c>
      <c r="V17" s="39" t="s">
        <v>39</v>
      </c>
      <c r="W17" s="39" t="s">
        <v>40</v>
      </c>
      <c r="X17" s="39" t="s">
        <v>41</v>
      </c>
      <c r="Y17" s="40" t="s">
        <v>43</v>
      </c>
      <c r="Z17" s="486"/>
      <c r="AA17" s="486"/>
      <c r="AB17" s="514"/>
    </row>
    <row r="18" spans="1:28" ht="229.5" x14ac:dyDescent="0.25">
      <c r="A18" s="515" t="s">
        <v>126</v>
      </c>
      <c r="B18" s="518" t="s">
        <v>607</v>
      </c>
      <c r="C18" s="518" t="s">
        <v>608</v>
      </c>
      <c r="D18" s="518" t="s">
        <v>609</v>
      </c>
      <c r="E18" s="43">
        <v>1</v>
      </c>
      <c r="F18" s="43" t="s">
        <v>610</v>
      </c>
      <c r="G18" s="43" t="s">
        <v>611</v>
      </c>
      <c r="H18" s="43" t="s">
        <v>612</v>
      </c>
      <c r="I18" s="43" t="s">
        <v>613</v>
      </c>
      <c r="J18" s="95" t="s">
        <v>614</v>
      </c>
      <c r="K18" s="43" t="s">
        <v>53</v>
      </c>
      <c r="L18" s="43" t="s">
        <v>615</v>
      </c>
      <c r="M18" s="43" t="s">
        <v>135</v>
      </c>
      <c r="N18" s="43" t="s">
        <v>616</v>
      </c>
      <c r="O18" s="250">
        <v>0.25</v>
      </c>
      <c r="P18" s="250">
        <v>0.25</v>
      </c>
      <c r="Q18" s="250">
        <v>0.25</v>
      </c>
      <c r="R18" s="250">
        <v>0.25</v>
      </c>
      <c r="S18" s="46">
        <f>SUM(O18:R18)</f>
        <v>1</v>
      </c>
      <c r="T18" s="510"/>
      <c r="U18" s="251">
        <v>0.25</v>
      </c>
      <c r="V18" s="250">
        <v>0.25</v>
      </c>
      <c r="W18" s="250">
        <v>0.25</v>
      </c>
      <c r="X18" s="250">
        <v>0</v>
      </c>
      <c r="Y18" s="252">
        <f>SUM(U18:X18)</f>
        <v>0.75</v>
      </c>
      <c r="Z18" s="67" t="s">
        <v>617</v>
      </c>
      <c r="AA18" s="44"/>
      <c r="AB18" s="95" t="s">
        <v>618</v>
      </c>
    </row>
    <row r="19" spans="1:28" ht="114.75" x14ac:dyDescent="0.25">
      <c r="A19" s="516"/>
      <c r="B19" s="499"/>
      <c r="C19" s="499"/>
      <c r="D19" s="500"/>
      <c r="E19" s="26">
        <v>2</v>
      </c>
      <c r="F19" s="26" t="s">
        <v>619</v>
      </c>
      <c r="G19" s="26" t="s">
        <v>620</v>
      </c>
      <c r="H19" s="26" t="s">
        <v>612</v>
      </c>
      <c r="I19" s="26" t="s">
        <v>621</v>
      </c>
      <c r="J19" s="26" t="s">
        <v>622</v>
      </c>
      <c r="K19" s="43" t="s">
        <v>53</v>
      </c>
      <c r="L19" s="26" t="s">
        <v>615</v>
      </c>
      <c r="M19" s="26" t="s">
        <v>135</v>
      </c>
      <c r="N19" s="26" t="s">
        <v>623</v>
      </c>
      <c r="O19" s="75">
        <v>0.25</v>
      </c>
      <c r="P19" s="75">
        <v>0.25</v>
      </c>
      <c r="Q19" s="75">
        <v>0.25</v>
      </c>
      <c r="R19" s="75">
        <v>0.25</v>
      </c>
      <c r="S19" s="253">
        <f>SUM(O19:R19)</f>
        <v>1</v>
      </c>
      <c r="T19" s="510"/>
      <c r="U19" s="254">
        <v>0.25</v>
      </c>
      <c r="V19" s="75">
        <v>0</v>
      </c>
      <c r="W19" s="75">
        <v>0</v>
      </c>
      <c r="X19" s="75">
        <v>0</v>
      </c>
      <c r="Y19" s="253">
        <f>SUM(U19:X19)</f>
        <v>0.25</v>
      </c>
      <c r="Z19" s="77" t="s">
        <v>624</v>
      </c>
      <c r="AA19" s="92" t="s">
        <v>625</v>
      </c>
      <c r="AB19" s="232" t="s">
        <v>626</v>
      </c>
    </row>
    <row r="20" spans="1:28" ht="153" x14ac:dyDescent="0.25">
      <c r="A20" s="516"/>
      <c r="B20" s="499"/>
      <c r="C20" s="499"/>
      <c r="D20" s="26" t="s">
        <v>627</v>
      </c>
      <c r="E20" s="43">
        <v>1</v>
      </c>
      <c r="F20" s="43" t="s">
        <v>628</v>
      </c>
      <c r="G20" s="43" t="s">
        <v>629</v>
      </c>
      <c r="H20" s="43" t="s">
        <v>612</v>
      </c>
      <c r="I20" s="43" t="s">
        <v>630</v>
      </c>
      <c r="J20" s="95" t="s">
        <v>631</v>
      </c>
      <c r="K20" s="43" t="s">
        <v>53</v>
      </c>
      <c r="L20" s="43" t="s">
        <v>615</v>
      </c>
      <c r="M20" s="43" t="s">
        <v>135</v>
      </c>
      <c r="N20" s="43" t="s">
        <v>632</v>
      </c>
      <c r="O20" s="250">
        <v>0</v>
      </c>
      <c r="P20" s="250">
        <v>0</v>
      </c>
      <c r="Q20" s="250">
        <v>1</v>
      </c>
      <c r="R20" s="250">
        <v>0</v>
      </c>
      <c r="S20" s="253">
        <f t="shared" ref="S20:S26" si="0">SUM(O20:R20)</f>
        <v>1</v>
      </c>
      <c r="T20" s="510"/>
      <c r="U20" s="251">
        <v>0</v>
      </c>
      <c r="V20" s="250">
        <v>0</v>
      </c>
      <c r="W20" s="250">
        <v>1</v>
      </c>
      <c r="X20" s="250">
        <v>0</v>
      </c>
      <c r="Y20" s="253">
        <f t="shared" ref="Y20:Y26" si="1">SUM(U20:X20)</f>
        <v>1</v>
      </c>
      <c r="Z20" s="67" t="s">
        <v>633</v>
      </c>
      <c r="AA20" s="255"/>
      <c r="AB20" s="232" t="s">
        <v>618</v>
      </c>
    </row>
    <row r="21" spans="1:28" ht="191.25" x14ac:dyDescent="0.25">
      <c r="A21" s="516"/>
      <c r="B21" s="499"/>
      <c r="C21" s="499"/>
      <c r="D21" s="498" t="s">
        <v>634</v>
      </c>
      <c r="E21" s="43">
        <v>1</v>
      </c>
      <c r="F21" s="43" t="s">
        <v>635</v>
      </c>
      <c r="G21" s="43" t="s">
        <v>636</v>
      </c>
      <c r="H21" s="43" t="s">
        <v>637</v>
      </c>
      <c r="I21" s="43" t="s">
        <v>638</v>
      </c>
      <c r="J21" s="95" t="s">
        <v>639</v>
      </c>
      <c r="K21" s="43" t="s">
        <v>53</v>
      </c>
      <c r="L21" s="43" t="s">
        <v>615</v>
      </c>
      <c r="M21" s="43" t="s">
        <v>135</v>
      </c>
      <c r="N21" s="43" t="s">
        <v>640</v>
      </c>
      <c r="O21" s="250">
        <v>0.25</v>
      </c>
      <c r="P21" s="250">
        <v>0.25</v>
      </c>
      <c r="Q21" s="250">
        <v>0.25</v>
      </c>
      <c r="R21" s="250">
        <v>0.25</v>
      </c>
      <c r="S21" s="253">
        <f t="shared" si="0"/>
        <v>1</v>
      </c>
      <c r="T21" s="510"/>
      <c r="U21" s="251">
        <v>0.25</v>
      </c>
      <c r="V21" s="250">
        <v>0.25</v>
      </c>
      <c r="W21" s="250">
        <v>0.25</v>
      </c>
      <c r="X21" s="250">
        <v>0</v>
      </c>
      <c r="Y21" s="253">
        <f t="shared" si="1"/>
        <v>0.75</v>
      </c>
      <c r="Z21" s="67" t="s">
        <v>641</v>
      </c>
      <c r="AA21" s="44"/>
      <c r="AB21" s="95" t="s">
        <v>618</v>
      </c>
    </row>
    <row r="22" spans="1:28" ht="127.5" x14ac:dyDescent="0.25">
      <c r="A22" s="516"/>
      <c r="B22" s="499"/>
      <c r="C22" s="499"/>
      <c r="D22" s="500"/>
      <c r="E22" s="26">
        <v>2</v>
      </c>
      <c r="F22" s="26" t="s">
        <v>642</v>
      </c>
      <c r="G22" s="26" t="s">
        <v>643</v>
      </c>
      <c r="H22" s="26" t="s">
        <v>612</v>
      </c>
      <c r="I22" s="26" t="s">
        <v>644</v>
      </c>
      <c r="J22" s="26" t="s">
        <v>645</v>
      </c>
      <c r="K22" s="43" t="s">
        <v>53</v>
      </c>
      <c r="L22" s="26" t="s">
        <v>615</v>
      </c>
      <c r="M22" s="26" t="s">
        <v>135</v>
      </c>
      <c r="N22" s="26" t="s">
        <v>644</v>
      </c>
      <c r="O22" s="75">
        <v>0.25</v>
      </c>
      <c r="P22" s="75">
        <v>0.25</v>
      </c>
      <c r="Q22" s="75">
        <v>0.25</v>
      </c>
      <c r="R22" s="75">
        <v>0.25</v>
      </c>
      <c r="S22" s="253">
        <f t="shared" si="0"/>
        <v>1</v>
      </c>
      <c r="T22" s="510"/>
      <c r="U22" s="254">
        <v>0.25</v>
      </c>
      <c r="V22" s="75">
        <v>0.25</v>
      </c>
      <c r="W22" s="75">
        <v>0.25</v>
      </c>
      <c r="X22" s="75">
        <v>0</v>
      </c>
      <c r="Y22" s="253">
        <f t="shared" si="1"/>
        <v>0.75</v>
      </c>
      <c r="Z22" s="77" t="s">
        <v>646</v>
      </c>
      <c r="AA22" s="44"/>
      <c r="AB22" s="95" t="s">
        <v>618</v>
      </c>
    </row>
    <row r="23" spans="1:28" ht="114.75" x14ac:dyDescent="0.25">
      <c r="A23" s="516"/>
      <c r="B23" s="499"/>
      <c r="C23" s="499"/>
      <c r="D23" s="498" t="s">
        <v>647</v>
      </c>
      <c r="E23" s="43">
        <v>1</v>
      </c>
      <c r="F23" s="43" t="s">
        <v>648</v>
      </c>
      <c r="G23" s="43" t="s">
        <v>611</v>
      </c>
      <c r="H23" s="43" t="s">
        <v>612</v>
      </c>
      <c r="I23" s="43" t="s">
        <v>649</v>
      </c>
      <c r="J23" s="95" t="s">
        <v>650</v>
      </c>
      <c r="K23" s="43" t="s">
        <v>53</v>
      </c>
      <c r="L23" s="43" t="s">
        <v>615</v>
      </c>
      <c r="M23" s="43" t="s">
        <v>135</v>
      </c>
      <c r="N23" s="43" t="s">
        <v>651</v>
      </c>
      <c r="O23" s="250">
        <v>0.25</v>
      </c>
      <c r="P23" s="250">
        <v>0.25</v>
      </c>
      <c r="Q23" s="250">
        <v>0.25</v>
      </c>
      <c r="R23" s="250">
        <v>0.25</v>
      </c>
      <c r="S23" s="253">
        <f t="shared" si="0"/>
        <v>1</v>
      </c>
      <c r="T23" s="510"/>
      <c r="U23" s="251">
        <v>0.25</v>
      </c>
      <c r="V23" s="250">
        <v>0.25</v>
      </c>
      <c r="W23" s="250">
        <v>0.25</v>
      </c>
      <c r="X23" s="250">
        <v>0</v>
      </c>
      <c r="Y23" s="253">
        <f t="shared" si="1"/>
        <v>0.75</v>
      </c>
      <c r="Z23" s="67" t="s">
        <v>652</v>
      </c>
      <c r="AA23" s="44"/>
      <c r="AB23" s="95" t="s">
        <v>618</v>
      </c>
    </row>
    <row r="24" spans="1:28" ht="242.25" x14ac:dyDescent="0.25">
      <c r="A24" s="516"/>
      <c r="B24" s="499"/>
      <c r="C24" s="499"/>
      <c r="D24" s="499"/>
      <c r="E24" s="26">
        <v>2</v>
      </c>
      <c r="F24" s="26" t="s">
        <v>653</v>
      </c>
      <c r="G24" s="26" t="s">
        <v>611</v>
      </c>
      <c r="H24" s="26" t="s">
        <v>612</v>
      </c>
      <c r="I24" s="26" t="s">
        <v>654</v>
      </c>
      <c r="J24" s="26" t="s">
        <v>655</v>
      </c>
      <c r="K24" s="43" t="s">
        <v>53</v>
      </c>
      <c r="L24" s="26" t="s">
        <v>615</v>
      </c>
      <c r="M24" s="26" t="s">
        <v>135</v>
      </c>
      <c r="N24" s="26" t="s">
        <v>656</v>
      </c>
      <c r="O24" s="75">
        <v>0.25</v>
      </c>
      <c r="P24" s="75">
        <v>0.25</v>
      </c>
      <c r="Q24" s="75">
        <v>0.25</v>
      </c>
      <c r="R24" s="75">
        <v>0.25</v>
      </c>
      <c r="S24" s="253">
        <f t="shared" si="0"/>
        <v>1</v>
      </c>
      <c r="T24" s="510"/>
      <c r="U24" s="254">
        <v>0.25</v>
      </c>
      <c r="V24" s="75">
        <v>0.25</v>
      </c>
      <c r="W24" s="75">
        <v>0.25</v>
      </c>
      <c r="X24" s="75">
        <v>0</v>
      </c>
      <c r="Y24" s="253">
        <f t="shared" si="1"/>
        <v>0.75</v>
      </c>
      <c r="Z24" s="77" t="s">
        <v>657</v>
      </c>
      <c r="AA24" s="44"/>
      <c r="AB24" s="95" t="s">
        <v>618</v>
      </c>
    </row>
    <row r="25" spans="1:28" ht="89.25" x14ac:dyDescent="0.25">
      <c r="A25" s="516"/>
      <c r="B25" s="499"/>
      <c r="C25" s="499"/>
      <c r="D25" s="500"/>
      <c r="E25" s="26">
        <v>3</v>
      </c>
      <c r="F25" s="26" t="s">
        <v>658</v>
      </c>
      <c r="G25" s="26" t="s">
        <v>659</v>
      </c>
      <c r="H25" s="26" t="s">
        <v>612</v>
      </c>
      <c r="I25" s="26" t="s">
        <v>660</v>
      </c>
      <c r="J25" s="26" t="s">
        <v>661</v>
      </c>
      <c r="K25" s="43" t="s">
        <v>53</v>
      </c>
      <c r="L25" s="26" t="s">
        <v>615</v>
      </c>
      <c r="M25" s="26" t="s">
        <v>135</v>
      </c>
      <c r="N25" s="26" t="s">
        <v>662</v>
      </c>
      <c r="O25" s="75">
        <v>0.25</v>
      </c>
      <c r="P25" s="75">
        <v>0.25</v>
      </c>
      <c r="Q25" s="75">
        <v>0.25</v>
      </c>
      <c r="R25" s="75">
        <v>0.25</v>
      </c>
      <c r="S25" s="253">
        <f t="shared" si="0"/>
        <v>1</v>
      </c>
      <c r="T25" s="510"/>
      <c r="U25" s="254">
        <v>0.25</v>
      </c>
      <c r="V25" s="75">
        <v>0.25</v>
      </c>
      <c r="W25" s="75">
        <v>0.25</v>
      </c>
      <c r="X25" s="75">
        <v>0</v>
      </c>
      <c r="Y25" s="253">
        <f t="shared" si="1"/>
        <v>0.75</v>
      </c>
      <c r="Z25" s="77" t="s">
        <v>663</v>
      </c>
      <c r="AA25" s="92"/>
      <c r="AB25" s="232" t="s">
        <v>618</v>
      </c>
    </row>
    <row r="26" spans="1:28" ht="38.25" x14ac:dyDescent="0.25">
      <c r="A26" s="516"/>
      <c r="B26" s="499"/>
      <c r="C26" s="499"/>
      <c r="D26" s="498" t="s">
        <v>664</v>
      </c>
      <c r="E26" s="26">
        <v>1</v>
      </c>
      <c r="F26" s="26" t="s">
        <v>665</v>
      </c>
      <c r="G26" s="26" t="s">
        <v>611</v>
      </c>
      <c r="H26" s="26" t="s">
        <v>612</v>
      </c>
      <c r="I26" s="26" t="s">
        <v>666</v>
      </c>
      <c r="J26" s="26" t="s">
        <v>667</v>
      </c>
      <c r="K26" s="43" t="s">
        <v>53</v>
      </c>
      <c r="L26" s="26" t="s">
        <v>615</v>
      </c>
      <c r="M26" s="26" t="s">
        <v>135</v>
      </c>
      <c r="N26" s="26" t="s">
        <v>668</v>
      </c>
      <c r="O26" s="75">
        <v>0.25</v>
      </c>
      <c r="P26" s="75">
        <v>0.25</v>
      </c>
      <c r="Q26" s="75">
        <v>0.25</v>
      </c>
      <c r="R26" s="75">
        <v>0.25</v>
      </c>
      <c r="S26" s="253">
        <f t="shared" si="0"/>
        <v>1</v>
      </c>
      <c r="T26" s="510"/>
      <c r="U26" s="254">
        <v>0.25</v>
      </c>
      <c r="V26" s="75">
        <v>0.75</v>
      </c>
      <c r="W26" s="75">
        <v>0</v>
      </c>
      <c r="X26" s="75">
        <v>0</v>
      </c>
      <c r="Y26" s="253">
        <f t="shared" si="1"/>
        <v>1</v>
      </c>
      <c r="Z26" s="77" t="s">
        <v>669</v>
      </c>
      <c r="AA26" s="44"/>
      <c r="AB26" s="95" t="s">
        <v>618</v>
      </c>
    </row>
    <row r="27" spans="1:28" ht="141" thickBot="1" x14ac:dyDescent="0.3">
      <c r="A27" s="789"/>
      <c r="B27" s="580"/>
      <c r="C27" s="580"/>
      <c r="D27" s="580"/>
      <c r="E27" s="80">
        <v>2</v>
      </c>
      <c r="F27" s="80" t="s">
        <v>670</v>
      </c>
      <c r="G27" s="80" t="s">
        <v>671</v>
      </c>
      <c r="H27" s="80" t="s">
        <v>612</v>
      </c>
      <c r="I27" s="80" t="s">
        <v>672</v>
      </c>
      <c r="J27" s="80" t="s">
        <v>673</v>
      </c>
      <c r="K27" s="256" t="s">
        <v>53</v>
      </c>
      <c r="L27" s="80" t="s">
        <v>615</v>
      </c>
      <c r="M27" s="80" t="s">
        <v>135</v>
      </c>
      <c r="N27" s="80" t="s">
        <v>672</v>
      </c>
      <c r="O27" s="257">
        <v>0.25</v>
      </c>
      <c r="P27" s="257">
        <v>0.25</v>
      </c>
      <c r="Q27" s="257">
        <v>0.25</v>
      </c>
      <c r="R27" s="257">
        <v>0.25</v>
      </c>
      <c r="S27" s="84">
        <f>SUM(O27:R27)</f>
        <v>1</v>
      </c>
      <c r="T27" s="863"/>
      <c r="U27" s="258">
        <v>0.25</v>
      </c>
      <c r="V27" s="257">
        <v>0.25</v>
      </c>
      <c r="W27" s="257">
        <v>0.25</v>
      </c>
      <c r="X27" s="257">
        <v>0</v>
      </c>
      <c r="Y27" s="259">
        <f>SUM(U27:X27)</f>
        <v>0.75</v>
      </c>
      <c r="Z27" s="241" t="s">
        <v>674</v>
      </c>
      <c r="AA27" s="260"/>
      <c r="AB27" s="261" t="s">
        <v>618</v>
      </c>
    </row>
    <row r="28" spans="1:28" s="28" customFormat="1" ht="25.5" customHeight="1" thickBot="1" x14ac:dyDescent="0.3">
      <c r="A28" s="501" t="s">
        <v>185</v>
      </c>
      <c r="B28" s="502"/>
      <c r="C28" s="502"/>
      <c r="D28" s="502"/>
      <c r="E28" s="502"/>
      <c r="F28" s="502"/>
      <c r="G28" s="502"/>
      <c r="H28" s="502"/>
      <c r="I28" s="502"/>
      <c r="J28" s="502"/>
      <c r="K28" s="502"/>
      <c r="L28" s="502"/>
      <c r="M28" s="502"/>
      <c r="N28" s="502"/>
      <c r="O28" s="502"/>
      <c r="P28" s="502"/>
      <c r="Q28" s="502"/>
      <c r="R28" s="504"/>
      <c r="S28" s="505" t="s">
        <v>111</v>
      </c>
      <c r="T28" s="507"/>
      <c r="U28" s="507"/>
      <c r="V28" s="507"/>
      <c r="W28" s="507"/>
      <c r="X28" s="507"/>
      <c r="Y28" s="507"/>
      <c r="Z28" s="507"/>
      <c r="AA28" s="507"/>
      <c r="AB28" s="508"/>
    </row>
    <row r="29" spans="1:28" x14ac:dyDescent="0.25">
      <c r="A29" s="29" t="s">
        <v>112</v>
      </c>
      <c r="B29" s="860" t="s">
        <v>675</v>
      </c>
      <c r="C29" s="861"/>
      <c r="D29" s="861"/>
      <c r="E29" s="862"/>
      <c r="F29" s="30" t="s">
        <v>113</v>
      </c>
      <c r="G29" s="492" t="s">
        <v>676</v>
      </c>
      <c r="H29" s="493"/>
      <c r="I29" s="493"/>
      <c r="J29" s="493"/>
      <c r="K29" s="857"/>
      <c r="L29" s="30" t="s">
        <v>113</v>
      </c>
      <c r="M29" s="492" t="s">
        <v>677</v>
      </c>
      <c r="N29" s="493"/>
      <c r="O29" s="493"/>
      <c r="P29" s="493"/>
      <c r="Q29" s="493"/>
      <c r="R29" s="494"/>
      <c r="S29" s="31" t="s">
        <v>113</v>
      </c>
      <c r="T29" s="492"/>
      <c r="U29" s="493"/>
      <c r="V29" s="493"/>
      <c r="W29" s="493"/>
      <c r="X29" s="493"/>
      <c r="Y29" s="494"/>
      <c r="Z29" s="31" t="s">
        <v>113</v>
      </c>
      <c r="AA29" s="495"/>
      <c r="AB29" s="496"/>
    </row>
    <row r="30" spans="1:28" x14ac:dyDescent="0.25">
      <c r="A30" s="32" t="s">
        <v>114</v>
      </c>
      <c r="B30" s="528" t="s">
        <v>678</v>
      </c>
      <c r="C30" s="856"/>
      <c r="D30" s="856"/>
      <c r="E30" s="529"/>
      <c r="F30" s="30" t="s">
        <v>116</v>
      </c>
      <c r="G30" s="492" t="s">
        <v>678</v>
      </c>
      <c r="H30" s="493"/>
      <c r="I30" s="493"/>
      <c r="J30" s="493"/>
      <c r="K30" s="857"/>
      <c r="L30" s="30" t="s">
        <v>118</v>
      </c>
      <c r="M30" s="492" t="s">
        <v>679</v>
      </c>
      <c r="N30" s="493"/>
      <c r="O30" s="493"/>
      <c r="P30" s="493"/>
      <c r="Q30" s="493"/>
      <c r="R30" s="494"/>
      <c r="S30" s="31" t="s">
        <v>116</v>
      </c>
      <c r="T30" s="492"/>
      <c r="U30" s="493"/>
      <c r="V30" s="493"/>
      <c r="W30" s="493"/>
      <c r="X30" s="493"/>
      <c r="Y30" s="494"/>
      <c r="Z30" s="31" t="s">
        <v>118</v>
      </c>
      <c r="AA30" s="495"/>
      <c r="AB30" s="496"/>
    </row>
    <row r="31" spans="1:28" ht="29.25" customHeight="1" thickBot="1" x14ac:dyDescent="0.3">
      <c r="A31" s="34" t="s">
        <v>119</v>
      </c>
      <c r="B31" s="578">
        <v>44109</v>
      </c>
      <c r="C31" s="858"/>
      <c r="D31" s="858"/>
      <c r="E31" s="526"/>
      <c r="F31" s="35" t="s">
        <v>119</v>
      </c>
      <c r="G31" s="840">
        <v>44110</v>
      </c>
      <c r="H31" s="524"/>
      <c r="I31" s="524"/>
      <c r="J31" s="524"/>
      <c r="K31" s="859"/>
      <c r="L31" s="35" t="s">
        <v>119</v>
      </c>
      <c r="M31" s="840">
        <v>44110</v>
      </c>
      <c r="N31" s="524"/>
      <c r="O31" s="524"/>
      <c r="P31" s="524"/>
      <c r="Q31" s="524"/>
      <c r="R31" s="525"/>
      <c r="S31" s="36" t="s">
        <v>119</v>
      </c>
      <c r="T31" s="523"/>
      <c r="U31" s="524"/>
      <c r="V31" s="524"/>
      <c r="W31" s="524"/>
      <c r="X31" s="524"/>
      <c r="Y31" s="525"/>
      <c r="Z31" s="36" t="s">
        <v>119</v>
      </c>
      <c r="AA31" s="531"/>
      <c r="AB31" s="532"/>
    </row>
  </sheetData>
  <mergeCells count="60">
    <mergeCell ref="A11:A13"/>
    <mergeCell ref="D11:AB11"/>
    <mergeCell ref="D12:AB12"/>
    <mergeCell ref="D13:AB13"/>
    <mergeCell ref="A1:Z1"/>
    <mergeCell ref="A2:A5"/>
    <mergeCell ref="B2:AA2"/>
    <mergeCell ref="B3:AA3"/>
    <mergeCell ref="B4:AA5"/>
    <mergeCell ref="A6:AB6"/>
    <mergeCell ref="B7:AB7"/>
    <mergeCell ref="B8:AB8"/>
    <mergeCell ref="B9:AB9"/>
    <mergeCell ref="A10:C10"/>
    <mergeCell ref="D10:AB10"/>
    <mergeCell ref="A16:A17"/>
    <mergeCell ref="B16:B17"/>
    <mergeCell ref="C16:C17"/>
    <mergeCell ref="D16:D17"/>
    <mergeCell ref="E16:E17"/>
    <mergeCell ref="M16:M17"/>
    <mergeCell ref="N16:N17"/>
    <mergeCell ref="O16:S16"/>
    <mergeCell ref="B14:AB14"/>
    <mergeCell ref="F16:F17"/>
    <mergeCell ref="G16:G17"/>
    <mergeCell ref="H16:H17"/>
    <mergeCell ref="I16:I17"/>
    <mergeCell ref="T16:T27"/>
    <mergeCell ref="U16:Y16"/>
    <mergeCell ref="Z16:Z17"/>
    <mergeCell ref="AA16:AA17"/>
    <mergeCell ref="AB16:AB17"/>
    <mergeCell ref="J16:J17"/>
    <mergeCell ref="K16:K17"/>
    <mergeCell ref="D23:D25"/>
    <mergeCell ref="D26:D27"/>
    <mergeCell ref="L16:L17"/>
    <mergeCell ref="S28:AB28"/>
    <mergeCell ref="B29:E29"/>
    <mergeCell ref="G29:K29"/>
    <mergeCell ref="M29:R29"/>
    <mergeCell ref="T29:Y29"/>
    <mergeCell ref="AA29:AB29"/>
    <mergeCell ref="A18:A27"/>
    <mergeCell ref="B18:B27"/>
    <mergeCell ref="B31:E31"/>
    <mergeCell ref="G31:K31"/>
    <mergeCell ref="M31:R31"/>
    <mergeCell ref="A28:R28"/>
    <mergeCell ref="C18:C27"/>
    <mergeCell ref="D18:D19"/>
    <mergeCell ref="D21:D22"/>
    <mergeCell ref="T31:Y31"/>
    <mergeCell ref="AA31:AB31"/>
    <mergeCell ref="B30:E30"/>
    <mergeCell ref="G30:K30"/>
    <mergeCell ref="M30:R30"/>
    <mergeCell ref="T30:Y30"/>
    <mergeCell ref="AA30:AB30"/>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D035A-5D42-4DEF-BE29-B4CF61C28E8C}">
  <dimension ref="A1:AB28"/>
  <sheetViews>
    <sheetView topLeftCell="A4" workbookViewId="0">
      <selection activeCell="D13" sqref="D13:AB13"/>
    </sheetView>
  </sheetViews>
  <sheetFormatPr baseColWidth="10" defaultRowHeight="15" x14ac:dyDescent="0.25"/>
  <cols>
    <col min="1" max="1" width="26.42578125" style="1" customWidth="1"/>
    <col min="2" max="2" width="21.7109375" style="1" customWidth="1"/>
    <col min="3" max="3" width="19.85546875" style="1" customWidth="1"/>
    <col min="4" max="4" width="19.7109375" style="1" customWidth="1"/>
    <col min="5" max="5" width="5.5703125" style="1" customWidth="1"/>
    <col min="6" max="6" width="19.28515625" style="1" customWidth="1"/>
    <col min="7" max="7" width="19" style="1" customWidth="1"/>
    <col min="8" max="8" width="18" style="1" customWidth="1"/>
    <col min="9" max="9" width="17.28515625" style="1" customWidth="1"/>
    <col min="10" max="10" width="16.140625" style="1" customWidth="1"/>
    <col min="11" max="11" width="17.28515625" style="1" customWidth="1"/>
    <col min="12" max="12" width="16.28515625" style="1" customWidth="1"/>
    <col min="13" max="13" width="15.42578125" style="1" customWidth="1"/>
    <col min="14" max="14" width="17.140625" style="1" customWidth="1"/>
    <col min="15" max="15" width="8.28515625" style="1" customWidth="1"/>
    <col min="16" max="16" width="8.5703125" style="1" customWidth="1"/>
    <col min="17" max="17" width="8" style="1" customWidth="1"/>
    <col min="18" max="18" width="8.42578125" style="1" customWidth="1"/>
    <col min="19" max="19" width="20.140625" style="1" customWidth="1"/>
    <col min="20" max="20" width="4.28515625" style="28" customWidth="1"/>
    <col min="21" max="21" width="11" style="1" customWidth="1"/>
    <col min="22" max="22" width="9.140625" style="1" customWidth="1"/>
    <col min="23" max="23" width="8.85546875" style="1" customWidth="1"/>
    <col min="24" max="24" width="8.7109375" style="1" customWidth="1"/>
    <col min="25" max="25" width="14.85546875" style="1" customWidth="1"/>
    <col min="26" max="26" width="34.140625" style="1" customWidth="1"/>
    <col min="27" max="27" width="25" style="1" customWidth="1"/>
    <col min="28" max="28" width="41.28515625" style="1" customWidth="1"/>
    <col min="29" max="256" width="11.42578125" style="1"/>
    <col min="257" max="257" width="26.42578125" style="1" customWidth="1"/>
    <col min="258" max="258" width="21.7109375" style="1" customWidth="1"/>
    <col min="259" max="259" width="19.85546875" style="1" customWidth="1"/>
    <col min="260" max="260" width="19.7109375" style="1" customWidth="1"/>
    <col min="261" max="261" width="5.5703125" style="1" customWidth="1"/>
    <col min="262" max="262" width="19.28515625" style="1" customWidth="1"/>
    <col min="263" max="263" width="19" style="1" customWidth="1"/>
    <col min="264" max="264" width="18" style="1" customWidth="1"/>
    <col min="265" max="265" width="17.28515625" style="1" customWidth="1"/>
    <col min="266" max="266" width="16.140625" style="1" customWidth="1"/>
    <col min="267" max="267" width="17.28515625" style="1" customWidth="1"/>
    <col min="268" max="268" width="16.28515625" style="1" customWidth="1"/>
    <col min="269" max="269" width="15.42578125" style="1" customWidth="1"/>
    <col min="270" max="270" width="17.140625" style="1" customWidth="1"/>
    <col min="271" max="271" width="8.28515625" style="1" customWidth="1"/>
    <col min="272" max="272" width="8.5703125" style="1" customWidth="1"/>
    <col min="273" max="273" width="8" style="1" customWidth="1"/>
    <col min="274" max="274" width="8.42578125" style="1" customWidth="1"/>
    <col min="275" max="275" width="20.140625" style="1" customWidth="1"/>
    <col min="276" max="276" width="4.28515625" style="1" customWidth="1"/>
    <col min="277" max="277" width="11" style="1" customWidth="1"/>
    <col min="278" max="278" width="9.140625" style="1" customWidth="1"/>
    <col min="279" max="279" width="8.85546875" style="1" customWidth="1"/>
    <col min="280" max="280" width="8.7109375" style="1" customWidth="1"/>
    <col min="281" max="281" width="14.85546875" style="1" customWidth="1"/>
    <col min="282" max="282" width="34.140625" style="1" customWidth="1"/>
    <col min="283" max="283" width="25" style="1" customWidth="1"/>
    <col min="284" max="284" width="41.28515625" style="1" customWidth="1"/>
    <col min="285" max="512" width="11.42578125" style="1"/>
    <col min="513" max="513" width="26.42578125" style="1" customWidth="1"/>
    <col min="514" max="514" width="21.7109375" style="1" customWidth="1"/>
    <col min="515" max="515" width="19.85546875" style="1" customWidth="1"/>
    <col min="516" max="516" width="19.7109375" style="1" customWidth="1"/>
    <col min="517" max="517" width="5.5703125" style="1" customWidth="1"/>
    <col min="518" max="518" width="19.28515625" style="1" customWidth="1"/>
    <col min="519" max="519" width="19" style="1" customWidth="1"/>
    <col min="520" max="520" width="18" style="1" customWidth="1"/>
    <col min="521" max="521" width="17.28515625" style="1" customWidth="1"/>
    <col min="522" max="522" width="16.140625" style="1" customWidth="1"/>
    <col min="523" max="523" width="17.28515625" style="1" customWidth="1"/>
    <col min="524" max="524" width="16.28515625" style="1" customWidth="1"/>
    <col min="525" max="525" width="15.42578125" style="1" customWidth="1"/>
    <col min="526" max="526" width="17.140625" style="1" customWidth="1"/>
    <col min="527" max="527" width="8.28515625" style="1" customWidth="1"/>
    <col min="528" max="528" width="8.5703125" style="1" customWidth="1"/>
    <col min="529" max="529" width="8" style="1" customWidth="1"/>
    <col min="530" max="530" width="8.42578125" style="1" customWidth="1"/>
    <col min="531" max="531" width="20.140625" style="1" customWidth="1"/>
    <col min="532" max="532" width="4.28515625" style="1" customWidth="1"/>
    <col min="533" max="533" width="11" style="1" customWidth="1"/>
    <col min="534" max="534" width="9.140625" style="1" customWidth="1"/>
    <col min="535" max="535" width="8.85546875" style="1" customWidth="1"/>
    <col min="536" max="536" width="8.7109375" style="1" customWidth="1"/>
    <col min="537" max="537" width="14.85546875" style="1" customWidth="1"/>
    <col min="538" max="538" width="34.140625" style="1" customWidth="1"/>
    <col min="539" max="539" width="25" style="1" customWidth="1"/>
    <col min="540" max="540" width="41.28515625" style="1" customWidth="1"/>
    <col min="541" max="768" width="11.42578125" style="1"/>
    <col min="769" max="769" width="26.42578125" style="1" customWidth="1"/>
    <col min="770" max="770" width="21.7109375" style="1" customWidth="1"/>
    <col min="771" max="771" width="19.85546875" style="1" customWidth="1"/>
    <col min="772" max="772" width="19.7109375" style="1" customWidth="1"/>
    <col min="773" max="773" width="5.5703125" style="1" customWidth="1"/>
    <col min="774" max="774" width="19.28515625" style="1" customWidth="1"/>
    <col min="775" max="775" width="19" style="1" customWidth="1"/>
    <col min="776" max="776" width="18" style="1" customWidth="1"/>
    <col min="777" max="777" width="17.28515625" style="1" customWidth="1"/>
    <col min="778" max="778" width="16.140625" style="1" customWidth="1"/>
    <col min="779" max="779" width="17.28515625" style="1" customWidth="1"/>
    <col min="780" max="780" width="16.28515625" style="1" customWidth="1"/>
    <col min="781" max="781" width="15.42578125" style="1" customWidth="1"/>
    <col min="782" max="782" width="17.140625" style="1" customWidth="1"/>
    <col min="783" max="783" width="8.28515625" style="1" customWidth="1"/>
    <col min="784" max="784" width="8.5703125" style="1" customWidth="1"/>
    <col min="785" max="785" width="8" style="1" customWidth="1"/>
    <col min="786" max="786" width="8.42578125" style="1" customWidth="1"/>
    <col min="787" max="787" width="20.140625" style="1" customWidth="1"/>
    <col min="788" max="788" width="4.28515625" style="1" customWidth="1"/>
    <col min="789" max="789" width="11" style="1" customWidth="1"/>
    <col min="790" max="790" width="9.140625" style="1" customWidth="1"/>
    <col min="791" max="791" width="8.85546875" style="1" customWidth="1"/>
    <col min="792" max="792" width="8.7109375" style="1" customWidth="1"/>
    <col min="793" max="793" width="14.85546875" style="1" customWidth="1"/>
    <col min="794" max="794" width="34.140625" style="1" customWidth="1"/>
    <col min="795" max="795" width="25" style="1" customWidth="1"/>
    <col min="796" max="796" width="41.28515625" style="1" customWidth="1"/>
    <col min="797" max="1024" width="11.42578125" style="1"/>
    <col min="1025" max="1025" width="26.42578125" style="1" customWidth="1"/>
    <col min="1026" max="1026" width="21.7109375" style="1" customWidth="1"/>
    <col min="1027" max="1027" width="19.85546875" style="1" customWidth="1"/>
    <col min="1028" max="1028" width="19.7109375" style="1" customWidth="1"/>
    <col min="1029" max="1029" width="5.5703125" style="1" customWidth="1"/>
    <col min="1030" max="1030" width="19.28515625" style="1" customWidth="1"/>
    <col min="1031" max="1031" width="19" style="1" customWidth="1"/>
    <col min="1032" max="1032" width="18" style="1" customWidth="1"/>
    <col min="1033" max="1033" width="17.28515625" style="1" customWidth="1"/>
    <col min="1034" max="1034" width="16.140625" style="1" customWidth="1"/>
    <col min="1035" max="1035" width="17.28515625" style="1" customWidth="1"/>
    <col min="1036" max="1036" width="16.28515625" style="1" customWidth="1"/>
    <col min="1037" max="1037" width="15.42578125" style="1" customWidth="1"/>
    <col min="1038" max="1038" width="17.140625" style="1" customWidth="1"/>
    <col min="1039" max="1039" width="8.28515625" style="1" customWidth="1"/>
    <col min="1040" max="1040" width="8.5703125" style="1" customWidth="1"/>
    <col min="1041" max="1041" width="8" style="1" customWidth="1"/>
    <col min="1042" max="1042" width="8.42578125" style="1" customWidth="1"/>
    <col min="1043" max="1043" width="20.140625" style="1" customWidth="1"/>
    <col min="1044" max="1044" width="4.28515625" style="1" customWidth="1"/>
    <col min="1045" max="1045" width="11" style="1" customWidth="1"/>
    <col min="1046" max="1046" width="9.140625" style="1" customWidth="1"/>
    <col min="1047" max="1047" width="8.85546875" style="1" customWidth="1"/>
    <col min="1048" max="1048" width="8.7109375" style="1" customWidth="1"/>
    <col min="1049" max="1049" width="14.85546875" style="1" customWidth="1"/>
    <col min="1050" max="1050" width="34.140625" style="1" customWidth="1"/>
    <col min="1051" max="1051" width="25" style="1" customWidth="1"/>
    <col min="1052" max="1052" width="41.28515625" style="1" customWidth="1"/>
    <col min="1053" max="1280" width="11.42578125" style="1"/>
    <col min="1281" max="1281" width="26.42578125" style="1" customWidth="1"/>
    <col min="1282" max="1282" width="21.7109375" style="1" customWidth="1"/>
    <col min="1283" max="1283" width="19.85546875" style="1" customWidth="1"/>
    <col min="1284" max="1284" width="19.7109375" style="1" customWidth="1"/>
    <col min="1285" max="1285" width="5.5703125" style="1" customWidth="1"/>
    <col min="1286" max="1286" width="19.28515625" style="1" customWidth="1"/>
    <col min="1287" max="1287" width="19" style="1" customWidth="1"/>
    <col min="1288" max="1288" width="18" style="1" customWidth="1"/>
    <col min="1289" max="1289" width="17.28515625" style="1" customWidth="1"/>
    <col min="1290" max="1290" width="16.140625" style="1" customWidth="1"/>
    <col min="1291" max="1291" width="17.28515625" style="1" customWidth="1"/>
    <col min="1292" max="1292" width="16.28515625" style="1" customWidth="1"/>
    <col min="1293" max="1293" width="15.42578125" style="1" customWidth="1"/>
    <col min="1294" max="1294" width="17.140625" style="1" customWidth="1"/>
    <col min="1295" max="1295" width="8.28515625" style="1" customWidth="1"/>
    <col min="1296" max="1296" width="8.5703125" style="1" customWidth="1"/>
    <col min="1297" max="1297" width="8" style="1" customWidth="1"/>
    <col min="1298" max="1298" width="8.42578125" style="1" customWidth="1"/>
    <col min="1299" max="1299" width="20.140625" style="1" customWidth="1"/>
    <col min="1300" max="1300" width="4.28515625" style="1" customWidth="1"/>
    <col min="1301" max="1301" width="11" style="1" customWidth="1"/>
    <col min="1302" max="1302" width="9.140625" style="1" customWidth="1"/>
    <col min="1303" max="1303" width="8.85546875" style="1" customWidth="1"/>
    <col min="1304" max="1304" width="8.7109375" style="1" customWidth="1"/>
    <col min="1305" max="1305" width="14.85546875" style="1" customWidth="1"/>
    <col min="1306" max="1306" width="34.140625" style="1" customWidth="1"/>
    <col min="1307" max="1307" width="25" style="1" customWidth="1"/>
    <col min="1308" max="1308" width="41.28515625" style="1" customWidth="1"/>
    <col min="1309" max="1536" width="11.42578125" style="1"/>
    <col min="1537" max="1537" width="26.42578125" style="1" customWidth="1"/>
    <col min="1538" max="1538" width="21.7109375" style="1" customWidth="1"/>
    <col min="1539" max="1539" width="19.85546875" style="1" customWidth="1"/>
    <col min="1540" max="1540" width="19.7109375" style="1" customWidth="1"/>
    <col min="1541" max="1541" width="5.5703125" style="1" customWidth="1"/>
    <col min="1542" max="1542" width="19.28515625" style="1" customWidth="1"/>
    <col min="1543" max="1543" width="19" style="1" customWidth="1"/>
    <col min="1544" max="1544" width="18" style="1" customWidth="1"/>
    <col min="1545" max="1545" width="17.28515625" style="1" customWidth="1"/>
    <col min="1546" max="1546" width="16.140625" style="1" customWidth="1"/>
    <col min="1547" max="1547" width="17.28515625" style="1" customWidth="1"/>
    <col min="1548" max="1548" width="16.28515625" style="1" customWidth="1"/>
    <col min="1549" max="1549" width="15.42578125" style="1" customWidth="1"/>
    <col min="1550" max="1550" width="17.140625" style="1" customWidth="1"/>
    <col min="1551" max="1551" width="8.28515625" style="1" customWidth="1"/>
    <col min="1552" max="1552" width="8.5703125" style="1" customWidth="1"/>
    <col min="1553" max="1553" width="8" style="1" customWidth="1"/>
    <col min="1554" max="1554" width="8.42578125" style="1" customWidth="1"/>
    <col min="1555" max="1555" width="20.140625" style="1" customWidth="1"/>
    <col min="1556" max="1556" width="4.28515625" style="1" customWidth="1"/>
    <col min="1557" max="1557" width="11" style="1" customWidth="1"/>
    <col min="1558" max="1558" width="9.140625" style="1" customWidth="1"/>
    <col min="1559" max="1559" width="8.85546875" style="1" customWidth="1"/>
    <col min="1560" max="1560" width="8.7109375" style="1" customWidth="1"/>
    <col min="1561" max="1561" width="14.85546875" style="1" customWidth="1"/>
    <col min="1562" max="1562" width="34.140625" style="1" customWidth="1"/>
    <col min="1563" max="1563" width="25" style="1" customWidth="1"/>
    <col min="1564" max="1564" width="41.28515625" style="1" customWidth="1"/>
    <col min="1565" max="1792" width="11.42578125" style="1"/>
    <col min="1793" max="1793" width="26.42578125" style="1" customWidth="1"/>
    <col min="1794" max="1794" width="21.7109375" style="1" customWidth="1"/>
    <col min="1795" max="1795" width="19.85546875" style="1" customWidth="1"/>
    <col min="1796" max="1796" width="19.7109375" style="1" customWidth="1"/>
    <col min="1797" max="1797" width="5.5703125" style="1" customWidth="1"/>
    <col min="1798" max="1798" width="19.28515625" style="1" customWidth="1"/>
    <col min="1799" max="1799" width="19" style="1" customWidth="1"/>
    <col min="1800" max="1800" width="18" style="1" customWidth="1"/>
    <col min="1801" max="1801" width="17.28515625" style="1" customWidth="1"/>
    <col min="1802" max="1802" width="16.140625" style="1" customWidth="1"/>
    <col min="1803" max="1803" width="17.28515625" style="1" customWidth="1"/>
    <col min="1804" max="1804" width="16.28515625" style="1" customWidth="1"/>
    <col min="1805" max="1805" width="15.42578125" style="1" customWidth="1"/>
    <col min="1806" max="1806" width="17.140625" style="1" customWidth="1"/>
    <col min="1807" max="1807" width="8.28515625" style="1" customWidth="1"/>
    <col min="1808" max="1808" width="8.5703125" style="1" customWidth="1"/>
    <col min="1809" max="1809" width="8" style="1" customWidth="1"/>
    <col min="1810" max="1810" width="8.42578125" style="1" customWidth="1"/>
    <col min="1811" max="1811" width="20.140625" style="1" customWidth="1"/>
    <col min="1812" max="1812" width="4.28515625" style="1" customWidth="1"/>
    <col min="1813" max="1813" width="11" style="1" customWidth="1"/>
    <col min="1814" max="1814" width="9.140625" style="1" customWidth="1"/>
    <col min="1815" max="1815" width="8.85546875" style="1" customWidth="1"/>
    <col min="1816" max="1816" width="8.7109375" style="1" customWidth="1"/>
    <col min="1817" max="1817" width="14.85546875" style="1" customWidth="1"/>
    <col min="1818" max="1818" width="34.140625" style="1" customWidth="1"/>
    <col min="1819" max="1819" width="25" style="1" customWidth="1"/>
    <col min="1820" max="1820" width="41.28515625" style="1" customWidth="1"/>
    <col min="1821" max="2048" width="11.42578125" style="1"/>
    <col min="2049" max="2049" width="26.42578125" style="1" customWidth="1"/>
    <col min="2050" max="2050" width="21.7109375" style="1" customWidth="1"/>
    <col min="2051" max="2051" width="19.85546875" style="1" customWidth="1"/>
    <col min="2052" max="2052" width="19.7109375" style="1" customWidth="1"/>
    <col min="2053" max="2053" width="5.5703125" style="1" customWidth="1"/>
    <col min="2054" max="2054" width="19.28515625" style="1" customWidth="1"/>
    <col min="2055" max="2055" width="19" style="1" customWidth="1"/>
    <col min="2056" max="2056" width="18" style="1" customWidth="1"/>
    <col min="2057" max="2057" width="17.28515625" style="1" customWidth="1"/>
    <col min="2058" max="2058" width="16.140625" style="1" customWidth="1"/>
    <col min="2059" max="2059" width="17.28515625" style="1" customWidth="1"/>
    <col min="2060" max="2060" width="16.28515625" style="1" customWidth="1"/>
    <col min="2061" max="2061" width="15.42578125" style="1" customWidth="1"/>
    <col min="2062" max="2062" width="17.140625" style="1" customWidth="1"/>
    <col min="2063" max="2063" width="8.28515625" style="1" customWidth="1"/>
    <col min="2064" max="2064" width="8.5703125" style="1" customWidth="1"/>
    <col min="2065" max="2065" width="8" style="1" customWidth="1"/>
    <col min="2066" max="2066" width="8.42578125" style="1" customWidth="1"/>
    <col min="2067" max="2067" width="20.140625" style="1" customWidth="1"/>
    <col min="2068" max="2068" width="4.28515625" style="1" customWidth="1"/>
    <col min="2069" max="2069" width="11" style="1" customWidth="1"/>
    <col min="2070" max="2070" width="9.140625" style="1" customWidth="1"/>
    <col min="2071" max="2071" width="8.85546875" style="1" customWidth="1"/>
    <col min="2072" max="2072" width="8.7109375" style="1" customWidth="1"/>
    <col min="2073" max="2073" width="14.85546875" style="1" customWidth="1"/>
    <col min="2074" max="2074" width="34.140625" style="1" customWidth="1"/>
    <col min="2075" max="2075" width="25" style="1" customWidth="1"/>
    <col min="2076" max="2076" width="41.28515625" style="1" customWidth="1"/>
    <col min="2077" max="2304" width="11.42578125" style="1"/>
    <col min="2305" max="2305" width="26.42578125" style="1" customWidth="1"/>
    <col min="2306" max="2306" width="21.7109375" style="1" customWidth="1"/>
    <col min="2307" max="2307" width="19.85546875" style="1" customWidth="1"/>
    <col min="2308" max="2308" width="19.7109375" style="1" customWidth="1"/>
    <col min="2309" max="2309" width="5.5703125" style="1" customWidth="1"/>
    <col min="2310" max="2310" width="19.28515625" style="1" customWidth="1"/>
    <col min="2311" max="2311" width="19" style="1" customWidth="1"/>
    <col min="2312" max="2312" width="18" style="1" customWidth="1"/>
    <col min="2313" max="2313" width="17.28515625" style="1" customWidth="1"/>
    <col min="2314" max="2314" width="16.140625" style="1" customWidth="1"/>
    <col min="2315" max="2315" width="17.28515625" style="1" customWidth="1"/>
    <col min="2316" max="2316" width="16.28515625" style="1" customWidth="1"/>
    <col min="2317" max="2317" width="15.42578125" style="1" customWidth="1"/>
    <col min="2318" max="2318" width="17.140625" style="1" customWidth="1"/>
    <col min="2319" max="2319" width="8.28515625" style="1" customWidth="1"/>
    <col min="2320" max="2320" width="8.5703125" style="1" customWidth="1"/>
    <col min="2321" max="2321" width="8" style="1" customWidth="1"/>
    <col min="2322" max="2322" width="8.42578125" style="1" customWidth="1"/>
    <col min="2323" max="2323" width="20.140625" style="1" customWidth="1"/>
    <col min="2324" max="2324" width="4.28515625" style="1" customWidth="1"/>
    <col min="2325" max="2325" width="11" style="1" customWidth="1"/>
    <col min="2326" max="2326" width="9.140625" style="1" customWidth="1"/>
    <col min="2327" max="2327" width="8.85546875" style="1" customWidth="1"/>
    <col min="2328" max="2328" width="8.7109375" style="1" customWidth="1"/>
    <col min="2329" max="2329" width="14.85546875" style="1" customWidth="1"/>
    <col min="2330" max="2330" width="34.140625" style="1" customWidth="1"/>
    <col min="2331" max="2331" width="25" style="1" customWidth="1"/>
    <col min="2332" max="2332" width="41.28515625" style="1" customWidth="1"/>
    <col min="2333" max="2560" width="11.42578125" style="1"/>
    <col min="2561" max="2561" width="26.42578125" style="1" customWidth="1"/>
    <col min="2562" max="2562" width="21.7109375" style="1" customWidth="1"/>
    <col min="2563" max="2563" width="19.85546875" style="1" customWidth="1"/>
    <col min="2564" max="2564" width="19.7109375" style="1" customWidth="1"/>
    <col min="2565" max="2565" width="5.5703125" style="1" customWidth="1"/>
    <col min="2566" max="2566" width="19.28515625" style="1" customWidth="1"/>
    <col min="2567" max="2567" width="19" style="1" customWidth="1"/>
    <col min="2568" max="2568" width="18" style="1" customWidth="1"/>
    <col min="2569" max="2569" width="17.28515625" style="1" customWidth="1"/>
    <col min="2570" max="2570" width="16.140625" style="1" customWidth="1"/>
    <col min="2571" max="2571" width="17.28515625" style="1" customWidth="1"/>
    <col min="2572" max="2572" width="16.28515625" style="1" customWidth="1"/>
    <col min="2573" max="2573" width="15.42578125" style="1" customWidth="1"/>
    <col min="2574" max="2574" width="17.140625" style="1" customWidth="1"/>
    <col min="2575" max="2575" width="8.28515625" style="1" customWidth="1"/>
    <col min="2576" max="2576" width="8.5703125" style="1" customWidth="1"/>
    <col min="2577" max="2577" width="8" style="1" customWidth="1"/>
    <col min="2578" max="2578" width="8.42578125" style="1" customWidth="1"/>
    <col min="2579" max="2579" width="20.140625" style="1" customWidth="1"/>
    <col min="2580" max="2580" width="4.28515625" style="1" customWidth="1"/>
    <col min="2581" max="2581" width="11" style="1" customWidth="1"/>
    <col min="2582" max="2582" width="9.140625" style="1" customWidth="1"/>
    <col min="2583" max="2583" width="8.85546875" style="1" customWidth="1"/>
    <col min="2584" max="2584" width="8.7109375" style="1" customWidth="1"/>
    <col min="2585" max="2585" width="14.85546875" style="1" customWidth="1"/>
    <col min="2586" max="2586" width="34.140625" style="1" customWidth="1"/>
    <col min="2587" max="2587" width="25" style="1" customWidth="1"/>
    <col min="2588" max="2588" width="41.28515625" style="1" customWidth="1"/>
    <col min="2589" max="2816" width="11.42578125" style="1"/>
    <col min="2817" max="2817" width="26.42578125" style="1" customWidth="1"/>
    <col min="2818" max="2818" width="21.7109375" style="1" customWidth="1"/>
    <col min="2819" max="2819" width="19.85546875" style="1" customWidth="1"/>
    <col min="2820" max="2820" width="19.7109375" style="1" customWidth="1"/>
    <col min="2821" max="2821" width="5.5703125" style="1" customWidth="1"/>
    <col min="2822" max="2822" width="19.28515625" style="1" customWidth="1"/>
    <col min="2823" max="2823" width="19" style="1" customWidth="1"/>
    <col min="2824" max="2824" width="18" style="1" customWidth="1"/>
    <col min="2825" max="2825" width="17.28515625" style="1" customWidth="1"/>
    <col min="2826" max="2826" width="16.140625" style="1" customWidth="1"/>
    <col min="2827" max="2827" width="17.28515625" style="1" customWidth="1"/>
    <col min="2828" max="2828" width="16.28515625" style="1" customWidth="1"/>
    <col min="2829" max="2829" width="15.42578125" style="1" customWidth="1"/>
    <col min="2830" max="2830" width="17.140625" style="1" customWidth="1"/>
    <col min="2831" max="2831" width="8.28515625" style="1" customWidth="1"/>
    <col min="2832" max="2832" width="8.5703125" style="1" customWidth="1"/>
    <col min="2833" max="2833" width="8" style="1" customWidth="1"/>
    <col min="2834" max="2834" width="8.42578125" style="1" customWidth="1"/>
    <col min="2835" max="2835" width="20.140625" style="1" customWidth="1"/>
    <col min="2836" max="2836" width="4.28515625" style="1" customWidth="1"/>
    <col min="2837" max="2837" width="11" style="1" customWidth="1"/>
    <col min="2838" max="2838" width="9.140625" style="1" customWidth="1"/>
    <col min="2839" max="2839" width="8.85546875" style="1" customWidth="1"/>
    <col min="2840" max="2840" width="8.7109375" style="1" customWidth="1"/>
    <col min="2841" max="2841" width="14.85546875" style="1" customWidth="1"/>
    <col min="2842" max="2842" width="34.140625" style="1" customWidth="1"/>
    <col min="2843" max="2843" width="25" style="1" customWidth="1"/>
    <col min="2844" max="2844" width="41.28515625" style="1" customWidth="1"/>
    <col min="2845" max="3072" width="11.42578125" style="1"/>
    <col min="3073" max="3073" width="26.42578125" style="1" customWidth="1"/>
    <col min="3074" max="3074" width="21.7109375" style="1" customWidth="1"/>
    <col min="3075" max="3075" width="19.85546875" style="1" customWidth="1"/>
    <col min="3076" max="3076" width="19.7109375" style="1" customWidth="1"/>
    <col min="3077" max="3077" width="5.5703125" style="1" customWidth="1"/>
    <col min="3078" max="3078" width="19.28515625" style="1" customWidth="1"/>
    <col min="3079" max="3079" width="19" style="1" customWidth="1"/>
    <col min="3080" max="3080" width="18" style="1" customWidth="1"/>
    <col min="3081" max="3081" width="17.28515625" style="1" customWidth="1"/>
    <col min="3082" max="3082" width="16.140625" style="1" customWidth="1"/>
    <col min="3083" max="3083" width="17.28515625" style="1" customWidth="1"/>
    <col min="3084" max="3084" width="16.28515625" style="1" customWidth="1"/>
    <col min="3085" max="3085" width="15.42578125" style="1" customWidth="1"/>
    <col min="3086" max="3086" width="17.140625" style="1" customWidth="1"/>
    <col min="3087" max="3087" width="8.28515625" style="1" customWidth="1"/>
    <col min="3088" max="3088" width="8.5703125" style="1" customWidth="1"/>
    <col min="3089" max="3089" width="8" style="1" customWidth="1"/>
    <col min="3090" max="3090" width="8.42578125" style="1" customWidth="1"/>
    <col min="3091" max="3091" width="20.140625" style="1" customWidth="1"/>
    <col min="3092" max="3092" width="4.28515625" style="1" customWidth="1"/>
    <col min="3093" max="3093" width="11" style="1" customWidth="1"/>
    <col min="3094" max="3094" width="9.140625" style="1" customWidth="1"/>
    <col min="3095" max="3095" width="8.85546875" style="1" customWidth="1"/>
    <col min="3096" max="3096" width="8.7109375" style="1" customWidth="1"/>
    <col min="3097" max="3097" width="14.85546875" style="1" customWidth="1"/>
    <col min="3098" max="3098" width="34.140625" style="1" customWidth="1"/>
    <col min="3099" max="3099" width="25" style="1" customWidth="1"/>
    <col min="3100" max="3100" width="41.28515625" style="1" customWidth="1"/>
    <col min="3101" max="3328" width="11.42578125" style="1"/>
    <col min="3329" max="3329" width="26.42578125" style="1" customWidth="1"/>
    <col min="3330" max="3330" width="21.7109375" style="1" customWidth="1"/>
    <col min="3331" max="3331" width="19.85546875" style="1" customWidth="1"/>
    <col min="3332" max="3332" width="19.7109375" style="1" customWidth="1"/>
    <col min="3333" max="3333" width="5.5703125" style="1" customWidth="1"/>
    <col min="3334" max="3334" width="19.28515625" style="1" customWidth="1"/>
    <col min="3335" max="3335" width="19" style="1" customWidth="1"/>
    <col min="3336" max="3336" width="18" style="1" customWidth="1"/>
    <col min="3337" max="3337" width="17.28515625" style="1" customWidth="1"/>
    <col min="3338" max="3338" width="16.140625" style="1" customWidth="1"/>
    <col min="3339" max="3339" width="17.28515625" style="1" customWidth="1"/>
    <col min="3340" max="3340" width="16.28515625" style="1" customWidth="1"/>
    <col min="3341" max="3341" width="15.42578125" style="1" customWidth="1"/>
    <col min="3342" max="3342" width="17.140625" style="1" customWidth="1"/>
    <col min="3343" max="3343" width="8.28515625" style="1" customWidth="1"/>
    <col min="3344" max="3344" width="8.5703125" style="1" customWidth="1"/>
    <col min="3345" max="3345" width="8" style="1" customWidth="1"/>
    <col min="3346" max="3346" width="8.42578125" style="1" customWidth="1"/>
    <col min="3347" max="3347" width="20.140625" style="1" customWidth="1"/>
    <col min="3348" max="3348" width="4.28515625" style="1" customWidth="1"/>
    <col min="3349" max="3349" width="11" style="1" customWidth="1"/>
    <col min="3350" max="3350" width="9.140625" style="1" customWidth="1"/>
    <col min="3351" max="3351" width="8.85546875" style="1" customWidth="1"/>
    <col min="3352" max="3352" width="8.7109375" style="1" customWidth="1"/>
    <col min="3353" max="3353" width="14.85546875" style="1" customWidth="1"/>
    <col min="3354" max="3354" width="34.140625" style="1" customWidth="1"/>
    <col min="3355" max="3355" width="25" style="1" customWidth="1"/>
    <col min="3356" max="3356" width="41.28515625" style="1" customWidth="1"/>
    <col min="3357" max="3584" width="11.42578125" style="1"/>
    <col min="3585" max="3585" width="26.42578125" style="1" customWidth="1"/>
    <col min="3586" max="3586" width="21.7109375" style="1" customWidth="1"/>
    <col min="3587" max="3587" width="19.85546875" style="1" customWidth="1"/>
    <col min="3588" max="3588" width="19.7109375" style="1" customWidth="1"/>
    <col min="3589" max="3589" width="5.5703125" style="1" customWidth="1"/>
    <col min="3590" max="3590" width="19.28515625" style="1" customWidth="1"/>
    <col min="3591" max="3591" width="19" style="1" customWidth="1"/>
    <col min="3592" max="3592" width="18" style="1" customWidth="1"/>
    <col min="3593" max="3593" width="17.28515625" style="1" customWidth="1"/>
    <col min="3594" max="3594" width="16.140625" style="1" customWidth="1"/>
    <col min="3595" max="3595" width="17.28515625" style="1" customWidth="1"/>
    <col min="3596" max="3596" width="16.28515625" style="1" customWidth="1"/>
    <col min="3597" max="3597" width="15.42578125" style="1" customWidth="1"/>
    <col min="3598" max="3598" width="17.140625" style="1" customWidth="1"/>
    <col min="3599" max="3599" width="8.28515625" style="1" customWidth="1"/>
    <col min="3600" max="3600" width="8.5703125" style="1" customWidth="1"/>
    <col min="3601" max="3601" width="8" style="1" customWidth="1"/>
    <col min="3602" max="3602" width="8.42578125" style="1" customWidth="1"/>
    <col min="3603" max="3603" width="20.140625" style="1" customWidth="1"/>
    <col min="3604" max="3604" width="4.28515625" style="1" customWidth="1"/>
    <col min="3605" max="3605" width="11" style="1" customWidth="1"/>
    <col min="3606" max="3606" width="9.140625" style="1" customWidth="1"/>
    <col min="3607" max="3607" width="8.85546875" style="1" customWidth="1"/>
    <col min="3608" max="3608" width="8.7109375" style="1" customWidth="1"/>
    <col min="3609" max="3609" width="14.85546875" style="1" customWidth="1"/>
    <col min="3610" max="3610" width="34.140625" style="1" customWidth="1"/>
    <col min="3611" max="3611" width="25" style="1" customWidth="1"/>
    <col min="3612" max="3612" width="41.28515625" style="1" customWidth="1"/>
    <col min="3613" max="3840" width="11.42578125" style="1"/>
    <col min="3841" max="3841" width="26.42578125" style="1" customWidth="1"/>
    <col min="3842" max="3842" width="21.7109375" style="1" customWidth="1"/>
    <col min="3843" max="3843" width="19.85546875" style="1" customWidth="1"/>
    <col min="3844" max="3844" width="19.7109375" style="1" customWidth="1"/>
    <col min="3845" max="3845" width="5.5703125" style="1" customWidth="1"/>
    <col min="3846" max="3846" width="19.28515625" style="1" customWidth="1"/>
    <col min="3847" max="3847" width="19" style="1" customWidth="1"/>
    <col min="3848" max="3848" width="18" style="1" customWidth="1"/>
    <col min="3849" max="3849" width="17.28515625" style="1" customWidth="1"/>
    <col min="3850" max="3850" width="16.140625" style="1" customWidth="1"/>
    <col min="3851" max="3851" width="17.28515625" style="1" customWidth="1"/>
    <col min="3852" max="3852" width="16.28515625" style="1" customWidth="1"/>
    <col min="3853" max="3853" width="15.42578125" style="1" customWidth="1"/>
    <col min="3854" max="3854" width="17.140625" style="1" customWidth="1"/>
    <col min="3855" max="3855" width="8.28515625" style="1" customWidth="1"/>
    <col min="3856" max="3856" width="8.5703125" style="1" customWidth="1"/>
    <col min="3857" max="3857" width="8" style="1" customWidth="1"/>
    <col min="3858" max="3858" width="8.42578125" style="1" customWidth="1"/>
    <col min="3859" max="3859" width="20.140625" style="1" customWidth="1"/>
    <col min="3860" max="3860" width="4.28515625" style="1" customWidth="1"/>
    <col min="3861" max="3861" width="11" style="1" customWidth="1"/>
    <col min="3862" max="3862" width="9.140625" style="1" customWidth="1"/>
    <col min="3863" max="3863" width="8.85546875" style="1" customWidth="1"/>
    <col min="3864" max="3864" width="8.7109375" style="1" customWidth="1"/>
    <col min="3865" max="3865" width="14.85546875" style="1" customWidth="1"/>
    <col min="3866" max="3866" width="34.140625" style="1" customWidth="1"/>
    <col min="3867" max="3867" width="25" style="1" customWidth="1"/>
    <col min="3868" max="3868" width="41.28515625" style="1" customWidth="1"/>
    <col min="3869" max="4096" width="11.42578125" style="1"/>
    <col min="4097" max="4097" width="26.42578125" style="1" customWidth="1"/>
    <col min="4098" max="4098" width="21.7109375" style="1" customWidth="1"/>
    <col min="4099" max="4099" width="19.85546875" style="1" customWidth="1"/>
    <col min="4100" max="4100" width="19.7109375" style="1" customWidth="1"/>
    <col min="4101" max="4101" width="5.5703125" style="1" customWidth="1"/>
    <col min="4102" max="4102" width="19.28515625" style="1" customWidth="1"/>
    <col min="4103" max="4103" width="19" style="1" customWidth="1"/>
    <col min="4104" max="4104" width="18" style="1" customWidth="1"/>
    <col min="4105" max="4105" width="17.28515625" style="1" customWidth="1"/>
    <col min="4106" max="4106" width="16.140625" style="1" customWidth="1"/>
    <col min="4107" max="4107" width="17.28515625" style="1" customWidth="1"/>
    <col min="4108" max="4108" width="16.28515625" style="1" customWidth="1"/>
    <col min="4109" max="4109" width="15.42578125" style="1" customWidth="1"/>
    <col min="4110" max="4110" width="17.140625" style="1" customWidth="1"/>
    <col min="4111" max="4111" width="8.28515625" style="1" customWidth="1"/>
    <col min="4112" max="4112" width="8.5703125" style="1" customWidth="1"/>
    <col min="4113" max="4113" width="8" style="1" customWidth="1"/>
    <col min="4114" max="4114" width="8.42578125" style="1" customWidth="1"/>
    <col min="4115" max="4115" width="20.140625" style="1" customWidth="1"/>
    <col min="4116" max="4116" width="4.28515625" style="1" customWidth="1"/>
    <col min="4117" max="4117" width="11" style="1" customWidth="1"/>
    <col min="4118" max="4118" width="9.140625" style="1" customWidth="1"/>
    <col min="4119" max="4119" width="8.85546875" style="1" customWidth="1"/>
    <col min="4120" max="4120" width="8.7109375" style="1" customWidth="1"/>
    <col min="4121" max="4121" width="14.85546875" style="1" customWidth="1"/>
    <col min="4122" max="4122" width="34.140625" style="1" customWidth="1"/>
    <col min="4123" max="4123" width="25" style="1" customWidth="1"/>
    <col min="4124" max="4124" width="41.28515625" style="1" customWidth="1"/>
    <col min="4125" max="4352" width="11.42578125" style="1"/>
    <col min="4353" max="4353" width="26.42578125" style="1" customWidth="1"/>
    <col min="4354" max="4354" width="21.7109375" style="1" customWidth="1"/>
    <col min="4355" max="4355" width="19.85546875" style="1" customWidth="1"/>
    <col min="4356" max="4356" width="19.7109375" style="1" customWidth="1"/>
    <col min="4357" max="4357" width="5.5703125" style="1" customWidth="1"/>
    <col min="4358" max="4358" width="19.28515625" style="1" customWidth="1"/>
    <col min="4359" max="4359" width="19" style="1" customWidth="1"/>
    <col min="4360" max="4360" width="18" style="1" customWidth="1"/>
    <col min="4361" max="4361" width="17.28515625" style="1" customWidth="1"/>
    <col min="4362" max="4362" width="16.140625" style="1" customWidth="1"/>
    <col min="4363" max="4363" width="17.28515625" style="1" customWidth="1"/>
    <col min="4364" max="4364" width="16.28515625" style="1" customWidth="1"/>
    <col min="4365" max="4365" width="15.42578125" style="1" customWidth="1"/>
    <col min="4366" max="4366" width="17.140625" style="1" customWidth="1"/>
    <col min="4367" max="4367" width="8.28515625" style="1" customWidth="1"/>
    <col min="4368" max="4368" width="8.5703125" style="1" customWidth="1"/>
    <col min="4369" max="4369" width="8" style="1" customWidth="1"/>
    <col min="4370" max="4370" width="8.42578125" style="1" customWidth="1"/>
    <col min="4371" max="4371" width="20.140625" style="1" customWidth="1"/>
    <col min="4372" max="4372" width="4.28515625" style="1" customWidth="1"/>
    <col min="4373" max="4373" width="11" style="1" customWidth="1"/>
    <col min="4374" max="4374" width="9.140625" style="1" customWidth="1"/>
    <col min="4375" max="4375" width="8.85546875" style="1" customWidth="1"/>
    <col min="4376" max="4376" width="8.7109375" style="1" customWidth="1"/>
    <col min="4377" max="4377" width="14.85546875" style="1" customWidth="1"/>
    <col min="4378" max="4378" width="34.140625" style="1" customWidth="1"/>
    <col min="4379" max="4379" width="25" style="1" customWidth="1"/>
    <col min="4380" max="4380" width="41.28515625" style="1" customWidth="1"/>
    <col min="4381" max="4608" width="11.42578125" style="1"/>
    <col min="4609" max="4609" width="26.42578125" style="1" customWidth="1"/>
    <col min="4610" max="4610" width="21.7109375" style="1" customWidth="1"/>
    <col min="4611" max="4611" width="19.85546875" style="1" customWidth="1"/>
    <col min="4612" max="4612" width="19.7109375" style="1" customWidth="1"/>
    <col min="4613" max="4613" width="5.5703125" style="1" customWidth="1"/>
    <col min="4614" max="4614" width="19.28515625" style="1" customWidth="1"/>
    <col min="4615" max="4615" width="19" style="1" customWidth="1"/>
    <col min="4616" max="4616" width="18" style="1" customWidth="1"/>
    <col min="4617" max="4617" width="17.28515625" style="1" customWidth="1"/>
    <col min="4618" max="4618" width="16.140625" style="1" customWidth="1"/>
    <col min="4619" max="4619" width="17.28515625" style="1" customWidth="1"/>
    <col min="4620" max="4620" width="16.28515625" style="1" customWidth="1"/>
    <col min="4621" max="4621" width="15.42578125" style="1" customWidth="1"/>
    <col min="4622" max="4622" width="17.140625" style="1" customWidth="1"/>
    <col min="4623" max="4623" width="8.28515625" style="1" customWidth="1"/>
    <col min="4624" max="4624" width="8.5703125" style="1" customWidth="1"/>
    <col min="4625" max="4625" width="8" style="1" customWidth="1"/>
    <col min="4626" max="4626" width="8.42578125" style="1" customWidth="1"/>
    <col min="4627" max="4627" width="20.140625" style="1" customWidth="1"/>
    <col min="4628" max="4628" width="4.28515625" style="1" customWidth="1"/>
    <col min="4629" max="4629" width="11" style="1" customWidth="1"/>
    <col min="4630" max="4630" width="9.140625" style="1" customWidth="1"/>
    <col min="4631" max="4631" width="8.85546875" style="1" customWidth="1"/>
    <col min="4632" max="4632" width="8.7109375" style="1" customWidth="1"/>
    <col min="4633" max="4633" width="14.85546875" style="1" customWidth="1"/>
    <col min="4634" max="4634" width="34.140625" style="1" customWidth="1"/>
    <col min="4635" max="4635" width="25" style="1" customWidth="1"/>
    <col min="4636" max="4636" width="41.28515625" style="1" customWidth="1"/>
    <col min="4637" max="4864" width="11.42578125" style="1"/>
    <col min="4865" max="4865" width="26.42578125" style="1" customWidth="1"/>
    <col min="4866" max="4866" width="21.7109375" style="1" customWidth="1"/>
    <col min="4867" max="4867" width="19.85546875" style="1" customWidth="1"/>
    <col min="4868" max="4868" width="19.7109375" style="1" customWidth="1"/>
    <col min="4869" max="4869" width="5.5703125" style="1" customWidth="1"/>
    <col min="4870" max="4870" width="19.28515625" style="1" customWidth="1"/>
    <col min="4871" max="4871" width="19" style="1" customWidth="1"/>
    <col min="4872" max="4872" width="18" style="1" customWidth="1"/>
    <col min="4873" max="4873" width="17.28515625" style="1" customWidth="1"/>
    <col min="4874" max="4874" width="16.140625" style="1" customWidth="1"/>
    <col min="4875" max="4875" width="17.28515625" style="1" customWidth="1"/>
    <col min="4876" max="4876" width="16.28515625" style="1" customWidth="1"/>
    <col min="4877" max="4877" width="15.42578125" style="1" customWidth="1"/>
    <col min="4878" max="4878" width="17.140625" style="1" customWidth="1"/>
    <col min="4879" max="4879" width="8.28515625" style="1" customWidth="1"/>
    <col min="4880" max="4880" width="8.5703125" style="1" customWidth="1"/>
    <col min="4881" max="4881" width="8" style="1" customWidth="1"/>
    <col min="4882" max="4882" width="8.42578125" style="1" customWidth="1"/>
    <col min="4883" max="4883" width="20.140625" style="1" customWidth="1"/>
    <col min="4884" max="4884" width="4.28515625" style="1" customWidth="1"/>
    <col min="4885" max="4885" width="11" style="1" customWidth="1"/>
    <col min="4886" max="4886" width="9.140625" style="1" customWidth="1"/>
    <col min="4887" max="4887" width="8.85546875" style="1" customWidth="1"/>
    <col min="4888" max="4888" width="8.7109375" style="1" customWidth="1"/>
    <col min="4889" max="4889" width="14.85546875" style="1" customWidth="1"/>
    <col min="4890" max="4890" width="34.140625" style="1" customWidth="1"/>
    <col min="4891" max="4891" width="25" style="1" customWidth="1"/>
    <col min="4892" max="4892" width="41.28515625" style="1" customWidth="1"/>
    <col min="4893" max="5120" width="11.42578125" style="1"/>
    <col min="5121" max="5121" width="26.42578125" style="1" customWidth="1"/>
    <col min="5122" max="5122" width="21.7109375" style="1" customWidth="1"/>
    <col min="5123" max="5123" width="19.85546875" style="1" customWidth="1"/>
    <col min="5124" max="5124" width="19.7109375" style="1" customWidth="1"/>
    <col min="5125" max="5125" width="5.5703125" style="1" customWidth="1"/>
    <col min="5126" max="5126" width="19.28515625" style="1" customWidth="1"/>
    <col min="5127" max="5127" width="19" style="1" customWidth="1"/>
    <col min="5128" max="5128" width="18" style="1" customWidth="1"/>
    <col min="5129" max="5129" width="17.28515625" style="1" customWidth="1"/>
    <col min="5130" max="5130" width="16.140625" style="1" customWidth="1"/>
    <col min="5131" max="5131" width="17.28515625" style="1" customWidth="1"/>
    <col min="5132" max="5132" width="16.28515625" style="1" customWidth="1"/>
    <col min="5133" max="5133" width="15.42578125" style="1" customWidth="1"/>
    <col min="5134" max="5134" width="17.140625" style="1" customWidth="1"/>
    <col min="5135" max="5135" width="8.28515625" style="1" customWidth="1"/>
    <col min="5136" max="5136" width="8.5703125" style="1" customWidth="1"/>
    <col min="5137" max="5137" width="8" style="1" customWidth="1"/>
    <col min="5138" max="5138" width="8.42578125" style="1" customWidth="1"/>
    <col min="5139" max="5139" width="20.140625" style="1" customWidth="1"/>
    <col min="5140" max="5140" width="4.28515625" style="1" customWidth="1"/>
    <col min="5141" max="5141" width="11" style="1" customWidth="1"/>
    <col min="5142" max="5142" width="9.140625" style="1" customWidth="1"/>
    <col min="5143" max="5143" width="8.85546875" style="1" customWidth="1"/>
    <col min="5144" max="5144" width="8.7109375" style="1" customWidth="1"/>
    <col min="5145" max="5145" width="14.85546875" style="1" customWidth="1"/>
    <col min="5146" max="5146" width="34.140625" style="1" customWidth="1"/>
    <col min="5147" max="5147" width="25" style="1" customWidth="1"/>
    <col min="5148" max="5148" width="41.28515625" style="1" customWidth="1"/>
    <col min="5149" max="5376" width="11.42578125" style="1"/>
    <col min="5377" max="5377" width="26.42578125" style="1" customWidth="1"/>
    <col min="5378" max="5378" width="21.7109375" style="1" customWidth="1"/>
    <col min="5379" max="5379" width="19.85546875" style="1" customWidth="1"/>
    <col min="5380" max="5380" width="19.7109375" style="1" customWidth="1"/>
    <col min="5381" max="5381" width="5.5703125" style="1" customWidth="1"/>
    <col min="5382" max="5382" width="19.28515625" style="1" customWidth="1"/>
    <col min="5383" max="5383" width="19" style="1" customWidth="1"/>
    <col min="5384" max="5384" width="18" style="1" customWidth="1"/>
    <col min="5385" max="5385" width="17.28515625" style="1" customWidth="1"/>
    <col min="5386" max="5386" width="16.140625" style="1" customWidth="1"/>
    <col min="5387" max="5387" width="17.28515625" style="1" customWidth="1"/>
    <col min="5388" max="5388" width="16.28515625" style="1" customWidth="1"/>
    <col min="5389" max="5389" width="15.42578125" style="1" customWidth="1"/>
    <col min="5390" max="5390" width="17.140625" style="1" customWidth="1"/>
    <col min="5391" max="5391" width="8.28515625" style="1" customWidth="1"/>
    <col min="5392" max="5392" width="8.5703125" style="1" customWidth="1"/>
    <col min="5393" max="5393" width="8" style="1" customWidth="1"/>
    <col min="5394" max="5394" width="8.42578125" style="1" customWidth="1"/>
    <col min="5395" max="5395" width="20.140625" style="1" customWidth="1"/>
    <col min="5396" max="5396" width="4.28515625" style="1" customWidth="1"/>
    <col min="5397" max="5397" width="11" style="1" customWidth="1"/>
    <col min="5398" max="5398" width="9.140625" style="1" customWidth="1"/>
    <col min="5399" max="5399" width="8.85546875" style="1" customWidth="1"/>
    <col min="5400" max="5400" width="8.7109375" style="1" customWidth="1"/>
    <col min="5401" max="5401" width="14.85546875" style="1" customWidth="1"/>
    <col min="5402" max="5402" width="34.140625" style="1" customWidth="1"/>
    <col min="5403" max="5403" width="25" style="1" customWidth="1"/>
    <col min="5404" max="5404" width="41.28515625" style="1" customWidth="1"/>
    <col min="5405" max="5632" width="11.42578125" style="1"/>
    <col min="5633" max="5633" width="26.42578125" style="1" customWidth="1"/>
    <col min="5634" max="5634" width="21.7109375" style="1" customWidth="1"/>
    <col min="5635" max="5635" width="19.85546875" style="1" customWidth="1"/>
    <col min="5636" max="5636" width="19.7109375" style="1" customWidth="1"/>
    <col min="5637" max="5637" width="5.5703125" style="1" customWidth="1"/>
    <col min="5638" max="5638" width="19.28515625" style="1" customWidth="1"/>
    <col min="5639" max="5639" width="19" style="1" customWidth="1"/>
    <col min="5640" max="5640" width="18" style="1" customWidth="1"/>
    <col min="5641" max="5641" width="17.28515625" style="1" customWidth="1"/>
    <col min="5642" max="5642" width="16.140625" style="1" customWidth="1"/>
    <col min="5643" max="5643" width="17.28515625" style="1" customWidth="1"/>
    <col min="5644" max="5644" width="16.28515625" style="1" customWidth="1"/>
    <col min="5645" max="5645" width="15.42578125" style="1" customWidth="1"/>
    <col min="5646" max="5646" width="17.140625" style="1" customWidth="1"/>
    <col min="5647" max="5647" width="8.28515625" style="1" customWidth="1"/>
    <col min="5648" max="5648" width="8.5703125" style="1" customWidth="1"/>
    <col min="5649" max="5649" width="8" style="1" customWidth="1"/>
    <col min="5650" max="5650" width="8.42578125" style="1" customWidth="1"/>
    <col min="5651" max="5651" width="20.140625" style="1" customWidth="1"/>
    <col min="5652" max="5652" width="4.28515625" style="1" customWidth="1"/>
    <col min="5653" max="5653" width="11" style="1" customWidth="1"/>
    <col min="5654" max="5654" width="9.140625" style="1" customWidth="1"/>
    <col min="5655" max="5655" width="8.85546875" style="1" customWidth="1"/>
    <col min="5656" max="5656" width="8.7109375" style="1" customWidth="1"/>
    <col min="5657" max="5657" width="14.85546875" style="1" customWidth="1"/>
    <col min="5658" max="5658" width="34.140625" style="1" customWidth="1"/>
    <col min="5659" max="5659" width="25" style="1" customWidth="1"/>
    <col min="5660" max="5660" width="41.28515625" style="1" customWidth="1"/>
    <col min="5661" max="5888" width="11.42578125" style="1"/>
    <col min="5889" max="5889" width="26.42578125" style="1" customWidth="1"/>
    <col min="5890" max="5890" width="21.7109375" style="1" customWidth="1"/>
    <col min="5891" max="5891" width="19.85546875" style="1" customWidth="1"/>
    <col min="5892" max="5892" width="19.7109375" style="1" customWidth="1"/>
    <col min="5893" max="5893" width="5.5703125" style="1" customWidth="1"/>
    <col min="5894" max="5894" width="19.28515625" style="1" customWidth="1"/>
    <col min="5895" max="5895" width="19" style="1" customWidth="1"/>
    <col min="5896" max="5896" width="18" style="1" customWidth="1"/>
    <col min="5897" max="5897" width="17.28515625" style="1" customWidth="1"/>
    <col min="5898" max="5898" width="16.140625" style="1" customWidth="1"/>
    <col min="5899" max="5899" width="17.28515625" style="1" customWidth="1"/>
    <col min="5900" max="5900" width="16.28515625" style="1" customWidth="1"/>
    <col min="5901" max="5901" width="15.42578125" style="1" customWidth="1"/>
    <col min="5902" max="5902" width="17.140625" style="1" customWidth="1"/>
    <col min="5903" max="5903" width="8.28515625" style="1" customWidth="1"/>
    <col min="5904" max="5904" width="8.5703125" style="1" customWidth="1"/>
    <col min="5905" max="5905" width="8" style="1" customWidth="1"/>
    <col min="5906" max="5906" width="8.42578125" style="1" customWidth="1"/>
    <col min="5907" max="5907" width="20.140625" style="1" customWidth="1"/>
    <col min="5908" max="5908" width="4.28515625" style="1" customWidth="1"/>
    <col min="5909" max="5909" width="11" style="1" customWidth="1"/>
    <col min="5910" max="5910" width="9.140625" style="1" customWidth="1"/>
    <col min="5911" max="5911" width="8.85546875" style="1" customWidth="1"/>
    <col min="5912" max="5912" width="8.7109375" style="1" customWidth="1"/>
    <col min="5913" max="5913" width="14.85546875" style="1" customWidth="1"/>
    <col min="5914" max="5914" width="34.140625" style="1" customWidth="1"/>
    <col min="5915" max="5915" width="25" style="1" customWidth="1"/>
    <col min="5916" max="5916" width="41.28515625" style="1" customWidth="1"/>
    <col min="5917" max="6144" width="11.42578125" style="1"/>
    <col min="6145" max="6145" width="26.42578125" style="1" customWidth="1"/>
    <col min="6146" max="6146" width="21.7109375" style="1" customWidth="1"/>
    <col min="6147" max="6147" width="19.85546875" style="1" customWidth="1"/>
    <col min="6148" max="6148" width="19.7109375" style="1" customWidth="1"/>
    <col min="6149" max="6149" width="5.5703125" style="1" customWidth="1"/>
    <col min="6150" max="6150" width="19.28515625" style="1" customWidth="1"/>
    <col min="6151" max="6151" width="19" style="1" customWidth="1"/>
    <col min="6152" max="6152" width="18" style="1" customWidth="1"/>
    <col min="6153" max="6153" width="17.28515625" style="1" customWidth="1"/>
    <col min="6154" max="6154" width="16.140625" style="1" customWidth="1"/>
    <col min="6155" max="6155" width="17.28515625" style="1" customWidth="1"/>
    <col min="6156" max="6156" width="16.28515625" style="1" customWidth="1"/>
    <col min="6157" max="6157" width="15.42578125" style="1" customWidth="1"/>
    <col min="6158" max="6158" width="17.140625" style="1" customWidth="1"/>
    <col min="6159" max="6159" width="8.28515625" style="1" customWidth="1"/>
    <col min="6160" max="6160" width="8.5703125" style="1" customWidth="1"/>
    <col min="6161" max="6161" width="8" style="1" customWidth="1"/>
    <col min="6162" max="6162" width="8.42578125" style="1" customWidth="1"/>
    <col min="6163" max="6163" width="20.140625" style="1" customWidth="1"/>
    <col min="6164" max="6164" width="4.28515625" style="1" customWidth="1"/>
    <col min="6165" max="6165" width="11" style="1" customWidth="1"/>
    <col min="6166" max="6166" width="9.140625" style="1" customWidth="1"/>
    <col min="6167" max="6167" width="8.85546875" style="1" customWidth="1"/>
    <col min="6168" max="6168" width="8.7109375" style="1" customWidth="1"/>
    <col min="6169" max="6169" width="14.85546875" style="1" customWidth="1"/>
    <col min="6170" max="6170" width="34.140625" style="1" customWidth="1"/>
    <col min="6171" max="6171" width="25" style="1" customWidth="1"/>
    <col min="6172" max="6172" width="41.28515625" style="1" customWidth="1"/>
    <col min="6173" max="6400" width="11.42578125" style="1"/>
    <col min="6401" max="6401" width="26.42578125" style="1" customWidth="1"/>
    <col min="6402" max="6402" width="21.7109375" style="1" customWidth="1"/>
    <col min="6403" max="6403" width="19.85546875" style="1" customWidth="1"/>
    <col min="6404" max="6404" width="19.7109375" style="1" customWidth="1"/>
    <col min="6405" max="6405" width="5.5703125" style="1" customWidth="1"/>
    <col min="6406" max="6406" width="19.28515625" style="1" customWidth="1"/>
    <col min="6407" max="6407" width="19" style="1" customWidth="1"/>
    <col min="6408" max="6408" width="18" style="1" customWidth="1"/>
    <col min="6409" max="6409" width="17.28515625" style="1" customWidth="1"/>
    <col min="6410" max="6410" width="16.140625" style="1" customWidth="1"/>
    <col min="6411" max="6411" width="17.28515625" style="1" customWidth="1"/>
    <col min="6412" max="6412" width="16.28515625" style="1" customWidth="1"/>
    <col min="6413" max="6413" width="15.42578125" style="1" customWidth="1"/>
    <col min="6414" max="6414" width="17.140625" style="1" customWidth="1"/>
    <col min="6415" max="6415" width="8.28515625" style="1" customWidth="1"/>
    <col min="6416" max="6416" width="8.5703125" style="1" customWidth="1"/>
    <col min="6417" max="6417" width="8" style="1" customWidth="1"/>
    <col min="6418" max="6418" width="8.42578125" style="1" customWidth="1"/>
    <col min="6419" max="6419" width="20.140625" style="1" customWidth="1"/>
    <col min="6420" max="6420" width="4.28515625" style="1" customWidth="1"/>
    <col min="6421" max="6421" width="11" style="1" customWidth="1"/>
    <col min="6422" max="6422" width="9.140625" style="1" customWidth="1"/>
    <col min="6423" max="6423" width="8.85546875" style="1" customWidth="1"/>
    <col min="6424" max="6424" width="8.7109375" style="1" customWidth="1"/>
    <col min="6425" max="6425" width="14.85546875" style="1" customWidth="1"/>
    <col min="6426" max="6426" width="34.140625" style="1" customWidth="1"/>
    <col min="6427" max="6427" width="25" style="1" customWidth="1"/>
    <col min="6428" max="6428" width="41.28515625" style="1" customWidth="1"/>
    <col min="6429" max="6656" width="11.42578125" style="1"/>
    <col min="6657" max="6657" width="26.42578125" style="1" customWidth="1"/>
    <col min="6658" max="6658" width="21.7109375" style="1" customWidth="1"/>
    <col min="6659" max="6659" width="19.85546875" style="1" customWidth="1"/>
    <col min="6660" max="6660" width="19.7109375" style="1" customWidth="1"/>
    <col min="6661" max="6661" width="5.5703125" style="1" customWidth="1"/>
    <col min="6662" max="6662" width="19.28515625" style="1" customWidth="1"/>
    <col min="6663" max="6663" width="19" style="1" customWidth="1"/>
    <col min="6664" max="6664" width="18" style="1" customWidth="1"/>
    <col min="6665" max="6665" width="17.28515625" style="1" customWidth="1"/>
    <col min="6666" max="6666" width="16.140625" style="1" customWidth="1"/>
    <col min="6667" max="6667" width="17.28515625" style="1" customWidth="1"/>
    <col min="6668" max="6668" width="16.28515625" style="1" customWidth="1"/>
    <col min="6669" max="6669" width="15.42578125" style="1" customWidth="1"/>
    <col min="6670" max="6670" width="17.140625" style="1" customWidth="1"/>
    <col min="6671" max="6671" width="8.28515625" style="1" customWidth="1"/>
    <col min="6672" max="6672" width="8.5703125" style="1" customWidth="1"/>
    <col min="6673" max="6673" width="8" style="1" customWidth="1"/>
    <col min="6674" max="6674" width="8.42578125" style="1" customWidth="1"/>
    <col min="6675" max="6675" width="20.140625" style="1" customWidth="1"/>
    <col min="6676" max="6676" width="4.28515625" style="1" customWidth="1"/>
    <col min="6677" max="6677" width="11" style="1" customWidth="1"/>
    <col min="6678" max="6678" width="9.140625" style="1" customWidth="1"/>
    <col min="6679" max="6679" width="8.85546875" style="1" customWidth="1"/>
    <col min="6680" max="6680" width="8.7109375" style="1" customWidth="1"/>
    <col min="6681" max="6681" width="14.85546875" style="1" customWidth="1"/>
    <col min="6682" max="6682" width="34.140625" style="1" customWidth="1"/>
    <col min="6683" max="6683" width="25" style="1" customWidth="1"/>
    <col min="6684" max="6684" width="41.28515625" style="1" customWidth="1"/>
    <col min="6685" max="6912" width="11.42578125" style="1"/>
    <col min="6913" max="6913" width="26.42578125" style="1" customWidth="1"/>
    <col min="6914" max="6914" width="21.7109375" style="1" customWidth="1"/>
    <col min="6915" max="6915" width="19.85546875" style="1" customWidth="1"/>
    <col min="6916" max="6916" width="19.7109375" style="1" customWidth="1"/>
    <col min="6917" max="6917" width="5.5703125" style="1" customWidth="1"/>
    <col min="6918" max="6918" width="19.28515625" style="1" customWidth="1"/>
    <col min="6919" max="6919" width="19" style="1" customWidth="1"/>
    <col min="6920" max="6920" width="18" style="1" customWidth="1"/>
    <col min="6921" max="6921" width="17.28515625" style="1" customWidth="1"/>
    <col min="6922" max="6922" width="16.140625" style="1" customWidth="1"/>
    <col min="6923" max="6923" width="17.28515625" style="1" customWidth="1"/>
    <col min="6924" max="6924" width="16.28515625" style="1" customWidth="1"/>
    <col min="6925" max="6925" width="15.42578125" style="1" customWidth="1"/>
    <col min="6926" max="6926" width="17.140625" style="1" customWidth="1"/>
    <col min="6927" max="6927" width="8.28515625" style="1" customWidth="1"/>
    <col min="6928" max="6928" width="8.5703125" style="1" customWidth="1"/>
    <col min="6929" max="6929" width="8" style="1" customWidth="1"/>
    <col min="6930" max="6930" width="8.42578125" style="1" customWidth="1"/>
    <col min="6931" max="6931" width="20.140625" style="1" customWidth="1"/>
    <col min="6932" max="6932" width="4.28515625" style="1" customWidth="1"/>
    <col min="6933" max="6933" width="11" style="1" customWidth="1"/>
    <col min="6934" max="6934" width="9.140625" style="1" customWidth="1"/>
    <col min="6935" max="6935" width="8.85546875" style="1" customWidth="1"/>
    <col min="6936" max="6936" width="8.7109375" style="1" customWidth="1"/>
    <col min="6937" max="6937" width="14.85546875" style="1" customWidth="1"/>
    <col min="6938" max="6938" width="34.140625" style="1" customWidth="1"/>
    <col min="6939" max="6939" width="25" style="1" customWidth="1"/>
    <col min="6940" max="6940" width="41.28515625" style="1" customWidth="1"/>
    <col min="6941" max="7168" width="11.42578125" style="1"/>
    <col min="7169" max="7169" width="26.42578125" style="1" customWidth="1"/>
    <col min="7170" max="7170" width="21.7109375" style="1" customWidth="1"/>
    <col min="7171" max="7171" width="19.85546875" style="1" customWidth="1"/>
    <col min="7172" max="7172" width="19.7109375" style="1" customWidth="1"/>
    <col min="7173" max="7173" width="5.5703125" style="1" customWidth="1"/>
    <col min="7174" max="7174" width="19.28515625" style="1" customWidth="1"/>
    <col min="7175" max="7175" width="19" style="1" customWidth="1"/>
    <col min="7176" max="7176" width="18" style="1" customWidth="1"/>
    <col min="7177" max="7177" width="17.28515625" style="1" customWidth="1"/>
    <col min="7178" max="7178" width="16.140625" style="1" customWidth="1"/>
    <col min="7179" max="7179" width="17.28515625" style="1" customWidth="1"/>
    <col min="7180" max="7180" width="16.28515625" style="1" customWidth="1"/>
    <col min="7181" max="7181" width="15.42578125" style="1" customWidth="1"/>
    <col min="7182" max="7182" width="17.140625" style="1" customWidth="1"/>
    <col min="7183" max="7183" width="8.28515625" style="1" customWidth="1"/>
    <col min="7184" max="7184" width="8.5703125" style="1" customWidth="1"/>
    <col min="7185" max="7185" width="8" style="1" customWidth="1"/>
    <col min="7186" max="7186" width="8.42578125" style="1" customWidth="1"/>
    <col min="7187" max="7187" width="20.140625" style="1" customWidth="1"/>
    <col min="7188" max="7188" width="4.28515625" style="1" customWidth="1"/>
    <col min="7189" max="7189" width="11" style="1" customWidth="1"/>
    <col min="7190" max="7190" width="9.140625" style="1" customWidth="1"/>
    <col min="7191" max="7191" width="8.85546875" style="1" customWidth="1"/>
    <col min="7192" max="7192" width="8.7109375" style="1" customWidth="1"/>
    <col min="7193" max="7193" width="14.85546875" style="1" customWidth="1"/>
    <col min="7194" max="7194" width="34.140625" style="1" customWidth="1"/>
    <col min="7195" max="7195" width="25" style="1" customWidth="1"/>
    <col min="7196" max="7196" width="41.28515625" style="1" customWidth="1"/>
    <col min="7197" max="7424" width="11.42578125" style="1"/>
    <col min="7425" max="7425" width="26.42578125" style="1" customWidth="1"/>
    <col min="7426" max="7426" width="21.7109375" style="1" customWidth="1"/>
    <col min="7427" max="7427" width="19.85546875" style="1" customWidth="1"/>
    <col min="7428" max="7428" width="19.7109375" style="1" customWidth="1"/>
    <col min="7429" max="7429" width="5.5703125" style="1" customWidth="1"/>
    <col min="7430" max="7430" width="19.28515625" style="1" customWidth="1"/>
    <col min="7431" max="7431" width="19" style="1" customWidth="1"/>
    <col min="7432" max="7432" width="18" style="1" customWidth="1"/>
    <col min="7433" max="7433" width="17.28515625" style="1" customWidth="1"/>
    <col min="7434" max="7434" width="16.140625" style="1" customWidth="1"/>
    <col min="7435" max="7435" width="17.28515625" style="1" customWidth="1"/>
    <col min="7436" max="7436" width="16.28515625" style="1" customWidth="1"/>
    <col min="7437" max="7437" width="15.42578125" style="1" customWidth="1"/>
    <col min="7438" max="7438" width="17.140625" style="1" customWidth="1"/>
    <col min="7439" max="7439" width="8.28515625" style="1" customWidth="1"/>
    <col min="7440" max="7440" width="8.5703125" style="1" customWidth="1"/>
    <col min="7441" max="7441" width="8" style="1" customWidth="1"/>
    <col min="7442" max="7442" width="8.42578125" style="1" customWidth="1"/>
    <col min="7443" max="7443" width="20.140625" style="1" customWidth="1"/>
    <col min="7444" max="7444" width="4.28515625" style="1" customWidth="1"/>
    <col min="7445" max="7445" width="11" style="1" customWidth="1"/>
    <col min="7446" max="7446" width="9.140625" style="1" customWidth="1"/>
    <col min="7447" max="7447" width="8.85546875" style="1" customWidth="1"/>
    <col min="7448" max="7448" width="8.7109375" style="1" customWidth="1"/>
    <col min="7449" max="7449" width="14.85546875" style="1" customWidth="1"/>
    <col min="7450" max="7450" width="34.140625" style="1" customWidth="1"/>
    <col min="7451" max="7451" width="25" style="1" customWidth="1"/>
    <col min="7452" max="7452" width="41.28515625" style="1" customWidth="1"/>
    <col min="7453" max="7680" width="11.42578125" style="1"/>
    <col min="7681" max="7681" width="26.42578125" style="1" customWidth="1"/>
    <col min="7682" max="7682" width="21.7109375" style="1" customWidth="1"/>
    <col min="7683" max="7683" width="19.85546875" style="1" customWidth="1"/>
    <col min="7684" max="7684" width="19.7109375" style="1" customWidth="1"/>
    <col min="7685" max="7685" width="5.5703125" style="1" customWidth="1"/>
    <col min="7686" max="7686" width="19.28515625" style="1" customWidth="1"/>
    <col min="7687" max="7687" width="19" style="1" customWidth="1"/>
    <col min="7688" max="7688" width="18" style="1" customWidth="1"/>
    <col min="7689" max="7689" width="17.28515625" style="1" customWidth="1"/>
    <col min="7690" max="7690" width="16.140625" style="1" customWidth="1"/>
    <col min="7691" max="7691" width="17.28515625" style="1" customWidth="1"/>
    <col min="7692" max="7692" width="16.28515625" style="1" customWidth="1"/>
    <col min="7693" max="7693" width="15.42578125" style="1" customWidth="1"/>
    <col min="7694" max="7694" width="17.140625" style="1" customWidth="1"/>
    <col min="7695" max="7695" width="8.28515625" style="1" customWidth="1"/>
    <col min="7696" max="7696" width="8.5703125" style="1" customWidth="1"/>
    <col min="7697" max="7697" width="8" style="1" customWidth="1"/>
    <col min="7698" max="7698" width="8.42578125" style="1" customWidth="1"/>
    <col min="7699" max="7699" width="20.140625" style="1" customWidth="1"/>
    <col min="7700" max="7700" width="4.28515625" style="1" customWidth="1"/>
    <col min="7701" max="7701" width="11" style="1" customWidth="1"/>
    <col min="7702" max="7702" width="9.140625" style="1" customWidth="1"/>
    <col min="7703" max="7703" width="8.85546875" style="1" customWidth="1"/>
    <col min="7704" max="7704" width="8.7109375" style="1" customWidth="1"/>
    <col min="7705" max="7705" width="14.85546875" style="1" customWidth="1"/>
    <col min="7706" max="7706" width="34.140625" style="1" customWidth="1"/>
    <col min="7707" max="7707" width="25" style="1" customWidth="1"/>
    <col min="7708" max="7708" width="41.28515625" style="1" customWidth="1"/>
    <col min="7709" max="7936" width="11.42578125" style="1"/>
    <col min="7937" max="7937" width="26.42578125" style="1" customWidth="1"/>
    <col min="7938" max="7938" width="21.7109375" style="1" customWidth="1"/>
    <col min="7939" max="7939" width="19.85546875" style="1" customWidth="1"/>
    <col min="7940" max="7940" width="19.7109375" style="1" customWidth="1"/>
    <col min="7941" max="7941" width="5.5703125" style="1" customWidth="1"/>
    <col min="7942" max="7942" width="19.28515625" style="1" customWidth="1"/>
    <col min="7943" max="7943" width="19" style="1" customWidth="1"/>
    <col min="7944" max="7944" width="18" style="1" customWidth="1"/>
    <col min="7945" max="7945" width="17.28515625" style="1" customWidth="1"/>
    <col min="7946" max="7946" width="16.140625" style="1" customWidth="1"/>
    <col min="7947" max="7947" width="17.28515625" style="1" customWidth="1"/>
    <col min="7948" max="7948" width="16.28515625" style="1" customWidth="1"/>
    <col min="7949" max="7949" width="15.42578125" style="1" customWidth="1"/>
    <col min="7950" max="7950" width="17.140625" style="1" customWidth="1"/>
    <col min="7951" max="7951" width="8.28515625" style="1" customWidth="1"/>
    <col min="7952" max="7952" width="8.5703125" style="1" customWidth="1"/>
    <col min="7953" max="7953" width="8" style="1" customWidth="1"/>
    <col min="7954" max="7954" width="8.42578125" style="1" customWidth="1"/>
    <col min="7955" max="7955" width="20.140625" style="1" customWidth="1"/>
    <col min="7956" max="7956" width="4.28515625" style="1" customWidth="1"/>
    <col min="7957" max="7957" width="11" style="1" customWidth="1"/>
    <col min="7958" max="7958" width="9.140625" style="1" customWidth="1"/>
    <col min="7959" max="7959" width="8.85546875" style="1" customWidth="1"/>
    <col min="7960" max="7960" width="8.7109375" style="1" customWidth="1"/>
    <col min="7961" max="7961" width="14.85546875" style="1" customWidth="1"/>
    <col min="7962" max="7962" width="34.140625" style="1" customWidth="1"/>
    <col min="7963" max="7963" width="25" style="1" customWidth="1"/>
    <col min="7964" max="7964" width="41.28515625" style="1" customWidth="1"/>
    <col min="7965" max="8192" width="11.42578125" style="1"/>
    <col min="8193" max="8193" width="26.42578125" style="1" customWidth="1"/>
    <col min="8194" max="8194" width="21.7109375" style="1" customWidth="1"/>
    <col min="8195" max="8195" width="19.85546875" style="1" customWidth="1"/>
    <col min="8196" max="8196" width="19.7109375" style="1" customWidth="1"/>
    <col min="8197" max="8197" width="5.5703125" style="1" customWidth="1"/>
    <col min="8198" max="8198" width="19.28515625" style="1" customWidth="1"/>
    <col min="8199" max="8199" width="19" style="1" customWidth="1"/>
    <col min="8200" max="8200" width="18" style="1" customWidth="1"/>
    <col min="8201" max="8201" width="17.28515625" style="1" customWidth="1"/>
    <col min="8202" max="8202" width="16.140625" style="1" customWidth="1"/>
    <col min="8203" max="8203" width="17.28515625" style="1" customWidth="1"/>
    <col min="8204" max="8204" width="16.28515625" style="1" customWidth="1"/>
    <col min="8205" max="8205" width="15.42578125" style="1" customWidth="1"/>
    <col min="8206" max="8206" width="17.140625" style="1" customWidth="1"/>
    <col min="8207" max="8207" width="8.28515625" style="1" customWidth="1"/>
    <col min="8208" max="8208" width="8.5703125" style="1" customWidth="1"/>
    <col min="8209" max="8209" width="8" style="1" customWidth="1"/>
    <col min="8210" max="8210" width="8.42578125" style="1" customWidth="1"/>
    <col min="8211" max="8211" width="20.140625" style="1" customWidth="1"/>
    <col min="8212" max="8212" width="4.28515625" style="1" customWidth="1"/>
    <col min="8213" max="8213" width="11" style="1" customWidth="1"/>
    <col min="8214" max="8214" width="9.140625" style="1" customWidth="1"/>
    <col min="8215" max="8215" width="8.85546875" style="1" customWidth="1"/>
    <col min="8216" max="8216" width="8.7109375" style="1" customWidth="1"/>
    <col min="8217" max="8217" width="14.85546875" style="1" customWidth="1"/>
    <col min="8218" max="8218" width="34.140625" style="1" customWidth="1"/>
    <col min="8219" max="8219" width="25" style="1" customWidth="1"/>
    <col min="8220" max="8220" width="41.28515625" style="1" customWidth="1"/>
    <col min="8221" max="8448" width="11.42578125" style="1"/>
    <col min="8449" max="8449" width="26.42578125" style="1" customWidth="1"/>
    <col min="8450" max="8450" width="21.7109375" style="1" customWidth="1"/>
    <col min="8451" max="8451" width="19.85546875" style="1" customWidth="1"/>
    <col min="8452" max="8452" width="19.7109375" style="1" customWidth="1"/>
    <col min="8453" max="8453" width="5.5703125" style="1" customWidth="1"/>
    <col min="8454" max="8454" width="19.28515625" style="1" customWidth="1"/>
    <col min="8455" max="8455" width="19" style="1" customWidth="1"/>
    <col min="8456" max="8456" width="18" style="1" customWidth="1"/>
    <col min="8457" max="8457" width="17.28515625" style="1" customWidth="1"/>
    <col min="8458" max="8458" width="16.140625" style="1" customWidth="1"/>
    <col min="8459" max="8459" width="17.28515625" style="1" customWidth="1"/>
    <col min="8460" max="8460" width="16.28515625" style="1" customWidth="1"/>
    <col min="8461" max="8461" width="15.42578125" style="1" customWidth="1"/>
    <col min="8462" max="8462" width="17.140625" style="1" customWidth="1"/>
    <col min="8463" max="8463" width="8.28515625" style="1" customWidth="1"/>
    <col min="8464" max="8464" width="8.5703125" style="1" customWidth="1"/>
    <col min="8465" max="8465" width="8" style="1" customWidth="1"/>
    <col min="8466" max="8466" width="8.42578125" style="1" customWidth="1"/>
    <col min="8467" max="8467" width="20.140625" style="1" customWidth="1"/>
    <col min="8468" max="8468" width="4.28515625" style="1" customWidth="1"/>
    <col min="8469" max="8469" width="11" style="1" customWidth="1"/>
    <col min="8470" max="8470" width="9.140625" style="1" customWidth="1"/>
    <col min="8471" max="8471" width="8.85546875" style="1" customWidth="1"/>
    <col min="8472" max="8472" width="8.7109375" style="1" customWidth="1"/>
    <col min="8473" max="8473" width="14.85546875" style="1" customWidth="1"/>
    <col min="8474" max="8474" width="34.140625" style="1" customWidth="1"/>
    <col min="8475" max="8475" width="25" style="1" customWidth="1"/>
    <col min="8476" max="8476" width="41.28515625" style="1" customWidth="1"/>
    <col min="8477" max="8704" width="11.42578125" style="1"/>
    <col min="8705" max="8705" width="26.42578125" style="1" customWidth="1"/>
    <col min="8706" max="8706" width="21.7109375" style="1" customWidth="1"/>
    <col min="8707" max="8707" width="19.85546875" style="1" customWidth="1"/>
    <col min="8708" max="8708" width="19.7109375" style="1" customWidth="1"/>
    <col min="8709" max="8709" width="5.5703125" style="1" customWidth="1"/>
    <col min="8710" max="8710" width="19.28515625" style="1" customWidth="1"/>
    <col min="8711" max="8711" width="19" style="1" customWidth="1"/>
    <col min="8712" max="8712" width="18" style="1" customWidth="1"/>
    <col min="8713" max="8713" width="17.28515625" style="1" customWidth="1"/>
    <col min="8714" max="8714" width="16.140625" style="1" customWidth="1"/>
    <col min="8715" max="8715" width="17.28515625" style="1" customWidth="1"/>
    <col min="8716" max="8716" width="16.28515625" style="1" customWidth="1"/>
    <col min="8717" max="8717" width="15.42578125" style="1" customWidth="1"/>
    <col min="8718" max="8718" width="17.140625" style="1" customWidth="1"/>
    <col min="8719" max="8719" width="8.28515625" style="1" customWidth="1"/>
    <col min="8720" max="8720" width="8.5703125" style="1" customWidth="1"/>
    <col min="8721" max="8721" width="8" style="1" customWidth="1"/>
    <col min="8722" max="8722" width="8.42578125" style="1" customWidth="1"/>
    <col min="8723" max="8723" width="20.140625" style="1" customWidth="1"/>
    <col min="8724" max="8724" width="4.28515625" style="1" customWidth="1"/>
    <col min="8725" max="8725" width="11" style="1" customWidth="1"/>
    <col min="8726" max="8726" width="9.140625" style="1" customWidth="1"/>
    <col min="8727" max="8727" width="8.85546875" style="1" customWidth="1"/>
    <col min="8728" max="8728" width="8.7109375" style="1" customWidth="1"/>
    <col min="8729" max="8729" width="14.85546875" style="1" customWidth="1"/>
    <col min="8730" max="8730" width="34.140625" style="1" customWidth="1"/>
    <col min="8731" max="8731" width="25" style="1" customWidth="1"/>
    <col min="8732" max="8732" width="41.28515625" style="1" customWidth="1"/>
    <col min="8733" max="8960" width="11.42578125" style="1"/>
    <col min="8961" max="8961" width="26.42578125" style="1" customWidth="1"/>
    <col min="8962" max="8962" width="21.7109375" style="1" customWidth="1"/>
    <col min="8963" max="8963" width="19.85546875" style="1" customWidth="1"/>
    <col min="8964" max="8964" width="19.7109375" style="1" customWidth="1"/>
    <col min="8965" max="8965" width="5.5703125" style="1" customWidth="1"/>
    <col min="8966" max="8966" width="19.28515625" style="1" customWidth="1"/>
    <col min="8967" max="8967" width="19" style="1" customWidth="1"/>
    <col min="8968" max="8968" width="18" style="1" customWidth="1"/>
    <col min="8969" max="8969" width="17.28515625" style="1" customWidth="1"/>
    <col min="8970" max="8970" width="16.140625" style="1" customWidth="1"/>
    <col min="8971" max="8971" width="17.28515625" style="1" customWidth="1"/>
    <col min="8972" max="8972" width="16.28515625" style="1" customWidth="1"/>
    <col min="8973" max="8973" width="15.42578125" style="1" customWidth="1"/>
    <col min="8974" max="8974" width="17.140625" style="1" customWidth="1"/>
    <col min="8975" max="8975" width="8.28515625" style="1" customWidth="1"/>
    <col min="8976" max="8976" width="8.5703125" style="1" customWidth="1"/>
    <col min="8977" max="8977" width="8" style="1" customWidth="1"/>
    <col min="8978" max="8978" width="8.42578125" style="1" customWidth="1"/>
    <col min="8979" max="8979" width="20.140625" style="1" customWidth="1"/>
    <col min="8980" max="8980" width="4.28515625" style="1" customWidth="1"/>
    <col min="8981" max="8981" width="11" style="1" customWidth="1"/>
    <col min="8982" max="8982" width="9.140625" style="1" customWidth="1"/>
    <col min="8983" max="8983" width="8.85546875" style="1" customWidth="1"/>
    <col min="8984" max="8984" width="8.7109375" style="1" customWidth="1"/>
    <col min="8985" max="8985" width="14.85546875" style="1" customWidth="1"/>
    <col min="8986" max="8986" width="34.140625" style="1" customWidth="1"/>
    <col min="8987" max="8987" width="25" style="1" customWidth="1"/>
    <col min="8988" max="8988" width="41.28515625" style="1" customWidth="1"/>
    <col min="8989" max="9216" width="11.42578125" style="1"/>
    <col min="9217" max="9217" width="26.42578125" style="1" customWidth="1"/>
    <col min="9218" max="9218" width="21.7109375" style="1" customWidth="1"/>
    <col min="9219" max="9219" width="19.85546875" style="1" customWidth="1"/>
    <col min="9220" max="9220" width="19.7109375" style="1" customWidth="1"/>
    <col min="9221" max="9221" width="5.5703125" style="1" customWidth="1"/>
    <col min="9222" max="9222" width="19.28515625" style="1" customWidth="1"/>
    <col min="9223" max="9223" width="19" style="1" customWidth="1"/>
    <col min="9224" max="9224" width="18" style="1" customWidth="1"/>
    <col min="9225" max="9225" width="17.28515625" style="1" customWidth="1"/>
    <col min="9226" max="9226" width="16.140625" style="1" customWidth="1"/>
    <col min="9227" max="9227" width="17.28515625" style="1" customWidth="1"/>
    <col min="9228" max="9228" width="16.28515625" style="1" customWidth="1"/>
    <col min="9229" max="9229" width="15.42578125" style="1" customWidth="1"/>
    <col min="9230" max="9230" width="17.140625" style="1" customWidth="1"/>
    <col min="9231" max="9231" width="8.28515625" style="1" customWidth="1"/>
    <col min="9232" max="9232" width="8.5703125" style="1" customWidth="1"/>
    <col min="9233" max="9233" width="8" style="1" customWidth="1"/>
    <col min="9234" max="9234" width="8.42578125" style="1" customWidth="1"/>
    <col min="9235" max="9235" width="20.140625" style="1" customWidth="1"/>
    <col min="9236" max="9236" width="4.28515625" style="1" customWidth="1"/>
    <col min="9237" max="9237" width="11" style="1" customWidth="1"/>
    <col min="9238" max="9238" width="9.140625" style="1" customWidth="1"/>
    <col min="9239" max="9239" width="8.85546875" style="1" customWidth="1"/>
    <col min="9240" max="9240" width="8.7109375" style="1" customWidth="1"/>
    <col min="9241" max="9241" width="14.85546875" style="1" customWidth="1"/>
    <col min="9242" max="9242" width="34.140625" style="1" customWidth="1"/>
    <col min="9243" max="9243" width="25" style="1" customWidth="1"/>
    <col min="9244" max="9244" width="41.28515625" style="1" customWidth="1"/>
    <col min="9245" max="9472" width="11.42578125" style="1"/>
    <col min="9473" max="9473" width="26.42578125" style="1" customWidth="1"/>
    <col min="9474" max="9474" width="21.7109375" style="1" customWidth="1"/>
    <col min="9475" max="9475" width="19.85546875" style="1" customWidth="1"/>
    <col min="9476" max="9476" width="19.7109375" style="1" customWidth="1"/>
    <col min="9477" max="9477" width="5.5703125" style="1" customWidth="1"/>
    <col min="9478" max="9478" width="19.28515625" style="1" customWidth="1"/>
    <col min="9479" max="9479" width="19" style="1" customWidth="1"/>
    <col min="9480" max="9480" width="18" style="1" customWidth="1"/>
    <col min="9481" max="9481" width="17.28515625" style="1" customWidth="1"/>
    <col min="9482" max="9482" width="16.140625" style="1" customWidth="1"/>
    <col min="9483" max="9483" width="17.28515625" style="1" customWidth="1"/>
    <col min="9484" max="9484" width="16.28515625" style="1" customWidth="1"/>
    <col min="9485" max="9485" width="15.42578125" style="1" customWidth="1"/>
    <col min="9486" max="9486" width="17.140625" style="1" customWidth="1"/>
    <col min="9487" max="9487" width="8.28515625" style="1" customWidth="1"/>
    <col min="9488" max="9488" width="8.5703125" style="1" customWidth="1"/>
    <col min="9489" max="9489" width="8" style="1" customWidth="1"/>
    <col min="9490" max="9490" width="8.42578125" style="1" customWidth="1"/>
    <col min="9491" max="9491" width="20.140625" style="1" customWidth="1"/>
    <col min="9492" max="9492" width="4.28515625" style="1" customWidth="1"/>
    <col min="9493" max="9493" width="11" style="1" customWidth="1"/>
    <col min="9494" max="9494" width="9.140625" style="1" customWidth="1"/>
    <col min="9495" max="9495" width="8.85546875" style="1" customWidth="1"/>
    <col min="9496" max="9496" width="8.7109375" style="1" customWidth="1"/>
    <col min="9497" max="9497" width="14.85546875" style="1" customWidth="1"/>
    <col min="9498" max="9498" width="34.140625" style="1" customWidth="1"/>
    <col min="9499" max="9499" width="25" style="1" customWidth="1"/>
    <col min="9500" max="9500" width="41.28515625" style="1" customWidth="1"/>
    <col min="9501" max="9728" width="11.42578125" style="1"/>
    <col min="9729" max="9729" width="26.42578125" style="1" customWidth="1"/>
    <col min="9730" max="9730" width="21.7109375" style="1" customWidth="1"/>
    <col min="9731" max="9731" width="19.85546875" style="1" customWidth="1"/>
    <col min="9732" max="9732" width="19.7109375" style="1" customWidth="1"/>
    <col min="9733" max="9733" width="5.5703125" style="1" customWidth="1"/>
    <col min="9734" max="9734" width="19.28515625" style="1" customWidth="1"/>
    <col min="9735" max="9735" width="19" style="1" customWidth="1"/>
    <col min="9736" max="9736" width="18" style="1" customWidth="1"/>
    <col min="9737" max="9737" width="17.28515625" style="1" customWidth="1"/>
    <col min="9738" max="9738" width="16.140625" style="1" customWidth="1"/>
    <col min="9739" max="9739" width="17.28515625" style="1" customWidth="1"/>
    <col min="9740" max="9740" width="16.28515625" style="1" customWidth="1"/>
    <col min="9741" max="9741" width="15.42578125" style="1" customWidth="1"/>
    <col min="9742" max="9742" width="17.140625" style="1" customWidth="1"/>
    <col min="9743" max="9743" width="8.28515625" style="1" customWidth="1"/>
    <col min="9744" max="9744" width="8.5703125" style="1" customWidth="1"/>
    <col min="9745" max="9745" width="8" style="1" customWidth="1"/>
    <col min="9746" max="9746" width="8.42578125" style="1" customWidth="1"/>
    <col min="9747" max="9747" width="20.140625" style="1" customWidth="1"/>
    <col min="9748" max="9748" width="4.28515625" style="1" customWidth="1"/>
    <col min="9749" max="9749" width="11" style="1" customWidth="1"/>
    <col min="9750" max="9750" width="9.140625" style="1" customWidth="1"/>
    <col min="9751" max="9751" width="8.85546875" style="1" customWidth="1"/>
    <col min="9752" max="9752" width="8.7109375" style="1" customWidth="1"/>
    <col min="9753" max="9753" width="14.85546875" style="1" customWidth="1"/>
    <col min="9754" max="9754" width="34.140625" style="1" customWidth="1"/>
    <col min="9755" max="9755" width="25" style="1" customWidth="1"/>
    <col min="9756" max="9756" width="41.28515625" style="1" customWidth="1"/>
    <col min="9757" max="9984" width="11.42578125" style="1"/>
    <col min="9985" max="9985" width="26.42578125" style="1" customWidth="1"/>
    <col min="9986" max="9986" width="21.7109375" style="1" customWidth="1"/>
    <col min="9987" max="9987" width="19.85546875" style="1" customWidth="1"/>
    <col min="9988" max="9988" width="19.7109375" style="1" customWidth="1"/>
    <col min="9989" max="9989" width="5.5703125" style="1" customWidth="1"/>
    <col min="9990" max="9990" width="19.28515625" style="1" customWidth="1"/>
    <col min="9991" max="9991" width="19" style="1" customWidth="1"/>
    <col min="9992" max="9992" width="18" style="1" customWidth="1"/>
    <col min="9993" max="9993" width="17.28515625" style="1" customWidth="1"/>
    <col min="9994" max="9994" width="16.140625" style="1" customWidth="1"/>
    <col min="9995" max="9995" width="17.28515625" style="1" customWidth="1"/>
    <col min="9996" max="9996" width="16.28515625" style="1" customWidth="1"/>
    <col min="9997" max="9997" width="15.42578125" style="1" customWidth="1"/>
    <col min="9998" max="9998" width="17.140625" style="1" customWidth="1"/>
    <col min="9999" max="9999" width="8.28515625" style="1" customWidth="1"/>
    <col min="10000" max="10000" width="8.5703125" style="1" customWidth="1"/>
    <col min="10001" max="10001" width="8" style="1" customWidth="1"/>
    <col min="10002" max="10002" width="8.42578125" style="1" customWidth="1"/>
    <col min="10003" max="10003" width="20.140625" style="1" customWidth="1"/>
    <col min="10004" max="10004" width="4.28515625" style="1" customWidth="1"/>
    <col min="10005" max="10005" width="11" style="1" customWidth="1"/>
    <col min="10006" max="10006" width="9.140625" style="1" customWidth="1"/>
    <col min="10007" max="10007" width="8.85546875" style="1" customWidth="1"/>
    <col min="10008" max="10008" width="8.7109375" style="1" customWidth="1"/>
    <col min="10009" max="10009" width="14.85546875" style="1" customWidth="1"/>
    <col min="10010" max="10010" width="34.140625" style="1" customWidth="1"/>
    <col min="10011" max="10011" width="25" style="1" customWidth="1"/>
    <col min="10012" max="10012" width="41.28515625" style="1" customWidth="1"/>
    <col min="10013" max="10240" width="11.42578125" style="1"/>
    <col min="10241" max="10241" width="26.42578125" style="1" customWidth="1"/>
    <col min="10242" max="10242" width="21.7109375" style="1" customWidth="1"/>
    <col min="10243" max="10243" width="19.85546875" style="1" customWidth="1"/>
    <col min="10244" max="10244" width="19.7109375" style="1" customWidth="1"/>
    <col min="10245" max="10245" width="5.5703125" style="1" customWidth="1"/>
    <col min="10246" max="10246" width="19.28515625" style="1" customWidth="1"/>
    <col min="10247" max="10247" width="19" style="1" customWidth="1"/>
    <col min="10248" max="10248" width="18" style="1" customWidth="1"/>
    <col min="10249" max="10249" width="17.28515625" style="1" customWidth="1"/>
    <col min="10250" max="10250" width="16.140625" style="1" customWidth="1"/>
    <col min="10251" max="10251" width="17.28515625" style="1" customWidth="1"/>
    <col min="10252" max="10252" width="16.28515625" style="1" customWidth="1"/>
    <col min="10253" max="10253" width="15.42578125" style="1" customWidth="1"/>
    <col min="10254" max="10254" width="17.140625" style="1" customWidth="1"/>
    <col min="10255" max="10255" width="8.28515625" style="1" customWidth="1"/>
    <col min="10256" max="10256" width="8.5703125" style="1" customWidth="1"/>
    <col min="10257" max="10257" width="8" style="1" customWidth="1"/>
    <col min="10258" max="10258" width="8.42578125" style="1" customWidth="1"/>
    <col min="10259" max="10259" width="20.140625" style="1" customWidth="1"/>
    <col min="10260" max="10260" width="4.28515625" style="1" customWidth="1"/>
    <col min="10261" max="10261" width="11" style="1" customWidth="1"/>
    <col min="10262" max="10262" width="9.140625" style="1" customWidth="1"/>
    <col min="10263" max="10263" width="8.85546875" style="1" customWidth="1"/>
    <col min="10264" max="10264" width="8.7109375" style="1" customWidth="1"/>
    <col min="10265" max="10265" width="14.85546875" style="1" customWidth="1"/>
    <col min="10266" max="10266" width="34.140625" style="1" customWidth="1"/>
    <col min="10267" max="10267" width="25" style="1" customWidth="1"/>
    <col min="10268" max="10268" width="41.28515625" style="1" customWidth="1"/>
    <col min="10269" max="10496" width="11.42578125" style="1"/>
    <col min="10497" max="10497" width="26.42578125" style="1" customWidth="1"/>
    <col min="10498" max="10498" width="21.7109375" style="1" customWidth="1"/>
    <col min="10499" max="10499" width="19.85546875" style="1" customWidth="1"/>
    <col min="10500" max="10500" width="19.7109375" style="1" customWidth="1"/>
    <col min="10501" max="10501" width="5.5703125" style="1" customWidth="1"/>
    <col min="10502" max="10502" width="19.28515625" style="1" customWidth="1"/>
    <col min="10503" max="10503" width="19" style="1" customWidth="1"/>
    <col min="10504" max="10504" width="18" style="1" customWidth="1"/>
    <col min="10505" max="10505" width="17.28515625" style="1" customWidth="1"/>
    <col min="10506" max="10506" width="16.140625" style="1" customWidth="1"/>
    <col min="10507" max="10507" width="17.28515625" style="1" customWidth="1"/>
    <col min="10508" max="10508" width="16.28515625" style="1" customWidth="1"/>
    <col min="10509" max="10509" width="15.42578125" style="1" customWidth="1"/>
    <col min="10510" max="10510" width="17.140625" style="1" customWidth="1"/>
    <col min="10511" max="10511" width="8.28515625" style="1" customWidth="1"/>
    <col min="10512" max="10512" width="8.5703125" style="1" customWidth="1"/>
    <col min="10513" max="10513" width="8" style="1" customWidth="1"/>
    <col min="10514" max="10514" width="8.42578125" style="1" customWidth="1"/>
    <col min="10515" max="10515" width="20.140625" style="1" customWidth="1"/>
    <col min="10516" max="10516" width="4.28515625" style="1" customWidth="1"/>
    <col min="10517" max="10517" width="11" style="1" customWidth="1"/>
    <col min="10518" max="10518" width="9.140625" style="1" customWidth="1"/>
    <col min="10519" max="10519" width="8.85546875" style="1" customWidth="1"/>
    <col min="10520" max="10520" width="8.7109375" style="1" customWidth="1"/>
    <col min="10521" max="10521" width="14.85546875" style="1" customWidth="1"/>
    <col min="10522" max="10522" width="34.140625" style="1" customWidth="1"/>
    <col min="10523" max="10523" width="25" style="1" customWidth="1"/>
    <col min="10524" max="10524" width="41.28515625" style="1" customWidth="1"/>
    <col min="10525" max="10752" width="11.42578125" style="1"/>
    <col min="10753" max="10753" width="26.42578125" style="1" customWidth="1"/>
    <col min="10754" max="10754" width="21.7109375" style="1" customWidth="1"/>
    <col min="10755" max="10755" width="19.85546875" style="1" customWidth="1"/>
    <col min="10756" max="10756" width="19.7109375" style="1" customWidth="1"/>
    <col min="10757" max="10757" width="5.5703125" style="1" customWidth="1"/>
    <col min="10758" max="10758" width="19.28515625" style="1" customWidth="1"/>
    <col min="10759" max="10759" width="19" style="1" customWidth="1"/>
    <col min="10760" max="10760" width="18" style="1" customWidth="1"/>
    <col min="10761" max="10761" width="17.28515625" style="1" customWidth="1"/>
    <col min="10762" max="10762" width="16.140625" style="1" customWidth="1"/>
    <col min="10763" max="10763" width="17.28515625" style="1" customWidth="1"/>
    <col min="10764" max="10764" width="16.28515625" style="1" customWidth="1"/>
    <col min="10765" max="10765" width="15.42578125" style="1" customWidth="1"/>
    <col min="10766" max="10766" width="17.140625" style="1" customWidth="1"/>
    <col min="10767" max="10767" width="8.28515625" style="1" customWidth="1"/>
    <col min="10768" max="10768" width="8.5703125" style="1" customWidth="1"/>
    <col min="10769" max="10769" width="8" style="1" customWidth="1"/>
    <col min="10770" max="10770" width="8.42578125" style="1" customWidth="1"/>
    <col min="10771" max="10771" width="20.140625" style="1" customWidth="1"/>
    <col min="10772" max="10772" width="4.28515625" style="1" customWidth="1"/>
    <col min="10773" max="10773" width="11" style="1" customWidth="1"/>
    <col min="10774" max="10774" width="9.140625" style="1" customWidth="1"/>
    <col min="10775" max="10775" width="8.85546875" style="1" customWidth="1"/>
    <col min="10776" max="10776" width="8.7109375" style="1" customWidth="1"/>
    <col min="10777" max="10777" width="14.85546875" style="1" customWidth="1"/>
    <col min="10778" max="10778" width="34.140625" style="1" customWidth="1"/>
    <col min="10779" max="10779" width="25" style="1" customWidth="1"/>
    <col min="10780" max="10780" width="41.28515625" style="1" customWidth="1"/>
    <col min="10781" max="11008" width="11.42578125" style="1"/>
    <col min="11009" max="11009" width="26.42578125" style="1" customWidth="1"/>
    <col min="11010" max="11010" width="21.7109375" style="1" customWidth="1"/>
    <col min="11011" max="11011" width="19.85546875" style="1" customWidth="1"/>
    <col min="11012" max="11012" width="19.7109375" style="1" customWidth="1"/>
    <col min="11013" max="11013" width="5.5703125" style="1" customWidth="1"/>
    <col min="11014" max="11014" width="19.28515625" style="1" customWidth="1"/>
    <col min="11015" max="11015" width="19" style="1" customWidth="1"/>
    <col min="11016" max="11016" width="18" style="1" customWidth="1"/>
    <col min="11017" max="11017" width="17.28515625" style="1" customWidth="1"/>
    <col min="11018" max="11018" width="16.140625" style="1" customWidth="1"/>
    <col min="11019" max="11019" width="17.28515625" style="1" customWidth="1"/>
    <col min="11020" max="11020" width="16.28515625" style="1" customWidth="1"/>
    <col min="11021" max="11021" width="15.42578125" style="1" customWidth="1"/>
    <col min="11022" max="11022" width="17.140625" style="1" customWidth="1"/>
    <col min="11023" max="11023" width="8.28515625" style="1" customWidth="1"/>
    <col min="11024" max="11024" width="8.5703125" style="1" customWidth="1"/>
    <col min="11025" max="11025" width="8" style="1" customWidth="1"/>
    <col min="11026" max="11026" width="8.42578125" style="1" customWidth="1"/>
    <col min="11027" max="11027" width="20.140625" style="1" customWidth="1"/>
    <col min="11028" max="11028" width="4.28515625" style="1" customWidth="1"/>
    <col min="11029" max="11029" width="11" style="1" customWidth="1"/>
    <col min="11030" max="11030" width="9.140625" style="1" customWidth="1"/>
    <col min="11031" max="11031" width="8.85546875" style="1" customWidth="1"/>
    <col min="11032" max="11032" width="8.7109375" style="1" customWidth="1"/>
    <col min="11033" max="11033" width="14.85546875" style="1" customWidth="1"/>
    <col min="11034" max="11034" width="34.140625" style="1" customWidth="1"/>
    <col min="11035" max="11035" width="25" style="1" customWidth="1"/>
    <col min="11036" max="11036" width="41.28515625" style="1" customWidth="1"/>
    <col min="11037" max="11264" width="11.42578125" style="1"/>
    <col min="11265" max="11265" width="26.42578125" style="1" customWidth="1"/>
    <col min="11266" max="11266" width="21.7109375" style="1" customWidth="1"/>
    <col min="11267" max="11267" width="19.85546875" style="1" customWidth="1"/>
    <col min="11268" max="11268" width="19.7109375" style="1" customWidth="1"/>
    <col min="11269" max="11269" width="5.5703125" style="1" customWidth="1"/>
    <col min="11270" max="11270" width="19.28515625" style="1" customWidth="1"/>
    <col min="11271" max="11271" width="19" style="1" customWidth="1"/>
    <col min="11272" max="11272" width="18" style="1" customWidth="1"/>
    <col min="11273" max="11273" width="17.28515625" style="1" customWidth="1"/>
    <col min="11274" max="11274" width="16.140625" style="1" customWidth="1"/>
    <col min="11275" max="11275" width="17.28515625" style="1" customWidth="1"/>
    <col min="11276" max="11276" width="16.28515625" style="1" customWidth="1"/>
    <col min="11277" max="11277" width="15.42578125" style="1" customWidth="1"/>
    <col min="11278" max="11278" width="17.140625" style="1" customWidth="1"/>
    <col min="11279" max="11279" width="8.28515625" style="1" customWidth="1"/>
    <col min="11280" max="11280" width="8.5703125" style="1" customWidth="1"/>
    <col min="11281" max="11281" width="8" style="1" customWidth="1"/>
    <col min="11282" max="11282" width="8.42578125" style="1" customWidth="1"/>
    <col min="11283" max="11283" width="20.140625" style="1" customWidth="1"/>
    <col min="11284" max="11284" width="4.28515625" style="1" customWidth="1"/>
    <col min="11285" max="11285" width="11" style="1" customWidth="1"/>
    <col min="11286" max="11286" width="9.140625" style="1" customWidth="1"/>
    <col min="11287" max="11287" width="8.85546875" style="1" customWidth="1"/>
    <col min="11288" max="11288" width="8.7109375" style="1" customWidth="1"/>
    <col min="11289" max="11289" width="14.85546875" style="1" customWidth="1"/>
    <col min="11290" max="11290" width="34.140625" style="1" customWidth="1"/>
    <col min="11291" max="11291" width="25" style="1" customWidth="1"/>
    <col min="11292" max="11292" width="41.28515625" style="1" customWidth="1"/>
    <col min="11293" max="11520" width="11.42578125" style="1"/>
    <col min="11521" max="11521" width="26.42578125" style="1" customWidth="1"/>
    <col min="11522" max="11522" width="21.7109375" style="1" customWidth="1"/>
    <col min="11523" max="11523" width="19.85546875" style="1" customWidth="1"/>
    <col min="11524" max="11524" width="19.7109375" style="1" customWidth="1"/>
    <col min="11525" max="11525" width="5.5703125" style="1" customWidth="1"/>
    <col min="11526" max="11526" width="19.28515625" style="1" customWidth="1"/>
    <col min="11527" max="11527" width="19" style="1" customWidth="1"/>
    <col min="11528" max="11528" width="18" style="1" customWidth="1"/>
    <col min="11529" max="11529" width="17.28515625" style="1" customWidth="1"/>
    <col min="11530" max="11530" width="16.140625" style="1" customWidth="1"/>
    <col min="11531" max="11531" width="17.28515625" style="1" customWidth="1"/>
    <col min="11532" max="11532" width="16.28515625" style="1" customWidth="1"/>
    <col min="11533" max="11533" width="15.42578125" style="1" customWidth="1"/>
    <col min="11534" max="11534" width="17.140625" style="1" customWidth="1"/>
    <col min="11535" max="11535" width="8.28515625" style="1" customWidth="1"/>
    <col min="11536" max="11536" width="8.5703125" style="1" customWidth="1"/>
    <col min="11537" max="11537" width="8" style="1" customWidth="1"/>
    <col min="11538" max="11538" width="8.42578125" style="1" customWidth="1"/>
    <col min="11539" max="11539" width="20.140625" style="1" customWidth="1"/>
    <col min="11540" max="11540" width="4.28515625" style="1" customWidth="1"/>
    <col min="11541" max="11541" width="11" style="1" customWidth="1"/>
    <col min="11542" max="11542" width="9.140625" style="1" customWidth="1"/>
    <col min="11543" max="11543" width="8.85546875" style="1" customWidth="1"/>
    <col min="11544" max="11544" width="8.7109375" style="1" customWidth="1"/>
    <col min="11545" max="11545" width="14.85546875" style="1" customWidth="1"/>
    <col min="11546" max="11546" width="34.140625" style="1" customWidth="1"/>
    <col min="11547" max="11547" width="25" style="1" customWidth="1"/>
    <col min="11548" max="11548" width="41.28515625" style="1" customWidth="1"/>
    <col min="11549" max="11776" width="11.42578125" style="1"/>
    <col min="11777" max="11777" width="26.42578125" style="1" customWidth="1"/>
    <col min="11778" max="11778" width="21.7109375" style="1" customWidth="1"/>
    <col min="11779" max="11779" width="19.85546875" style="1" customWidth="1"/>
    <col min="11780" max="11780" width="19.7109375" style="1" customWidth="1"/>
    <col min="11781" max="11781" width="5.5703125" style="1" customWidth="1"/>
    <col min="11782" max="11782" width="19.28515625" style="1" customWidth="1"/>
    <col min="11783" max="11783" width="19" style="1" customWidth="1"/>
    <col min="11784" max="11784" width="18" style="1" customWidth="1"/>
    <col min="11785" max="11785" width="17.28515625" style="1" customWidth="1"/>
    <col min="11786" max="11786" width="16.140625" style="1" customWidth="1"/>
    <col min="11787" max="11787" width="17.28515625" style="1" customWidth="1"/>
    <col min="11788" max="11788" width="16.28515625" style="1" customWidth="1"/>
    <col min="11789" max="11789" width="15.42578125" style="1" customWidth="1"/>
    <col min="11790" max="11790" width="17.140625" style="1" customWidth="1"/>
    <col min="11791" max="11791" width="8.28515625" style="1" customWidth="1"/>
    <col min="11792" max="11792" width="8.5703125" style="1" customWidth="1"/>
    <col min="11793" max="11793" width="8" style="1" customWidth="1"/>
    <col min="11794" max="11794" width="8.42578125" style="1" customWidth="1"/>
    <col min="11795" max="11795" width="20.140625" style="1" customWidth="1"/>
    <col min="11796" max="11796" width="4.28515625" style="1" customWidth="1"/>
    <col min="11797" max="11797" width="11" style="1" customWidth="1"/>
    <col min="11798" max="11798" width="9.140625" style="1" customWidth="1"/>
    <col min="11799" max="11799" width="8.85546875" style="1" customWidth="1"/>
    <col min="11800" max="11800" width="8.7109375" style="1" customWidth="1"/>
    <col min="11801" max="11801" width="14.85546875" style="1" customWidth="1"/>
    <col min="11802" max="11802" width="34.140625" style="1" customWidth="1"/>
    <col min="11803" max="11803" width="25" style="1" customWidth="1"/>
    <col min="11804" max="11804" width="41.28515625" style="1" customWidth="1"/>
    <col min="11805" max="12032" width="11.42578125" style="1"/>
    <col min="12033" max="12033" width="26.42578125" style="1" customWidth="1"/>
    <col min="12034" max="12034" width="21.7109375" style="1" customWidth="1"/>
    <col min="12035" max="12035" width="19.85546875" style="1" customWidth="1"/>
    <col min="12036" max="12036" width="19.7109375" style="1" customWidth="1"/>
    <col min="12037" max="12037" width="5.5703125" style="1" customWidth="1"/>
    <col min="12038" max="12038" width="19.28515625" style="1" customWidth="1"/>
    <col min="12039" max="12039" width="19" style="1" customWidth="1"/>
    <col min="12040" max="12040" width="18" style="1" customWidth="1"/>
    <col min="12041" max="12041" width="17.28515625" style="1" customWidth="1"/>
    <col min="12042" max="12042" width="16.140625" style="1" customWidth="1"/>
    <col min="12043" max="12043" width="17.28515625" style="1" customWidth="1"/>
    <col min="12044" max="12044" width="16.28515625" style="1" customWidth="1"/>
    <col min="12045" max="12045" width="15.42578125" style="1" customWidth="1"/>
    <col min="12046" max="12046" width="17.140625" style="1" customWidth="1"/>
    <col min="12047" max="12047" width="8.28515625" style="1" customWidth="1"/>
    <col min="12048" max="12048" width="8.5703125" style="1" customWidth="1"/>
    <col min="12049" max="12049" width="8" style="1" customWidth="1"/>
    <col min="12050" max="12050" width="8.42578125" style="1" customWidth="1"/>
    <col min="12051" max="12051" width="20.140625" style="1" customWidth="1"/>
    <col min="12052" max="12052" width="4.28515625" style="1" customWidth="1"/>
    <col min="12053" max="12053" width="11" style="1" customWidth="1"/>
    <col min="12054" max="12054" width="9.140625" style="1" customWidth="1"/>
    <col min="12055" max="12055" width="8.85546875" style="1" customWidth="1"/>
    <col min="12056" max="12056" width="8.7109375" style="1" customWidth="1"/>
    <col min="12057" max="12057" width="14.85546875" style="1" customWidth="1"/>
    <col min="12058" max="12058" width="34.140625" style="1" customWidth="1"/>
    <col min="12059" max="12059" width="25" style="1" customWidth="1"/>
    <col min="12060" max="12060" width="41.28515625" style="1" customWidth="1"/>
    <col min="12061" max="12288" width="11.42578125" style="1"/>
    <col min="12289" max="12289" width="26.42578125" style="1" customWidth="1"/>
    <col min="12290" max="12290" width="21.7109375" style="1" customWidth="1"/>
    <col min="12291" max="12291" width="19.85546875" style="1" customWidth="1"/>
    <col min="12292" max="12292" width="19.7109375" style="1" customWidth="1"/>
    <col min="12293" max="12293" width="5.5703125" style="1" customWidth="1"/>
    <col min="12294" max="12294" width="19.28515625" style="1" customWidth="1"/>
    <col min="12295" max="12295" width="19" style="1" customWidth="1"/>
    <col min="12296" max="12296" width="18" style="1" customWidth="1"/>
    <col min="12297" max="12297" width="17.28515625" style="1" customWidth="1"/>
    <col min="12298" max="12298" width="16.140625" style="1" customWidth="1"/>
    <col min="12299" max="12299" width="17.28515625" style="1" customWidth="1"/>
    <col min="12300" max="12300" width="16.28515625" style="1" customWidth="1"/>
    <col min="12301" max="12301" width="15.42578125" style="1" customWidth="1"/>
    <col min="12302" max="12302" width="17.140625" style="1" customWidth="1"/>
    <col min="12303" max="12303" width="8.28515625" style="1" customWidth="1"/>
    <col min="12304" max="12304" width="8.5703125" style="1" customWidth="1"/>
    <col min="12305" max="12305" width="8" style="1" customWidth="1"/>
    <col min="12306" max="12306" width="8.42578125" style="1" customWidth="1"/>
    <col min="12307" max="12307" width="20.140625" style="1" customWidth="1"/>
    <col min="12308" max="12308" width="4.28515625" style="1" customWidth="1"/>
    <col min="12309" max="12309" width="11" style="1" customWidth="1"/>
    <col min="12310" max="12310" width="9.140625" style="1" customWidth="1"/>
    <col min="12311" max="12311" width="8.85546875" style="1" customWidth="1"/>
    <col min="12312" max="12312" width="8.7109375" style="1" customWidth="1"/>
    <col min="12313" max="12313" width="14.85546875" style="1" customWidth="1"/>
    <col min="12314" max="12314" width="34.140625" style="1" customWidth="1"/>
    <col min="12315" max="12315" width="25" style="1" customWidth="1"/>
    <col min="12316" max="12316" width="41.28515625" style="1" customWidth="1"/>
    <col min="12317" max="12544" width="11.42578125" style="1"/>
    <col min="12545" max="12545" width="26.42578125" style="1" customWidth="1"/>
    <col min="12546" max="12546" width="21.7109375" style="1" customWidth="1"/>
    <col min="12547" max="12547" width="19.85546875" style="1" customWidth="1"/>
    <col min="12548" max="12548" width="19.7109375" style="1" customWidth="1"/>
    <col min="12549" max="12549" width="5.5703125" style="1" customWidth="1"/>
    <col min="12550" max="12550" width="19.28515625" style="1" customWidth="1"/>
    <col min="12551" max="12551" width="19" style="1" customWidth="1"/>
    <col min="12552" max="12552" width="18" style="1" customWidth="1"/>
    <col min="12553" max="12553" width="17.28515625" style="1" customWidth="1"/>
    <col min="12554" max="12554" width="16.140625" style="1" customWidth="1"/>
    <col min="12555" max="12555" width="17.28515625" style="1" customWidth="1"/>
    <col min="12556" max="12556" width="16.28515625" style="1" customWidth="1"/>
    <col min="12557" max="12557" width="15.42578125" style="1" customWidth="1"/>
    <col min="12558" max="12558" width="17.140625" style="1" customWidth="1"/>
    <col min="12559" max="12559" width="8.28515625" style="1" customWidth="1"/>
    <col min="12560" max="12560" width="8.5703125" style="1" customWidth="1"/>
    <col min="12561" max="12561" width="8" style="1" customWidth="1"/>
    <col min="12562" max="12562" width="8.42578125" style="1" customWidth="1"/>
    <col min="12563" max="12563" width="20.140625" style="1" customWidth="1"/>
    <col min="12564" max="12564" width="4.28515625" style="1" customWidth="1"/>
    <col min="12565" max="12565" width="11" style="1" customWidth="1"/>
    <col min="12566" max="12566" width="9.140625" style="1" customWidth="1"/>
    <col min="12567" max="12567" width="8.85546875" style="1" customWidth="1"/>
    <col min="12568" max="12568" width="8.7109375" style="1" customWidth="1"/>
    <col min="12569" max="12569" width="14.85546875" style="1" customWidth="1"/>
    <col min="12570" max="12570" width="34.140625" style="1" customWidth="1"/>
    <col min="12571" max="12571" width="25" style="1" customWidth="1"/>
    <col min="12572" max="12572" width="41.28515625" style="1" customWidth="1"/>
    <col min="12573" max="12800" width="11.42578125" style="1"/>
    <col min="12801" max="12801" width="26.42578125" style="1" customWidth="1"/>
    <col min="12802" max="12802" width="21.7109375" style="1" customWidth="1"/>
    <col min="12803" max="12803" width="19.85546875" style="1" customWidth="1"/>
    <col min="12804" max="12804" width="19.7109375" style="1" customWidth="1"/>
    <col min="12805" max="12805" width="5.5703125" style="1" customWidth="1"/>
    <col min="12806" max="12806" width="19.28515625" style="1" customWidth="1"/>
    <col min="12807" max="12807" width="19" style="1" customWidth="1"/>
    <col min="12808" max="12808" width="18" style="1" customWidth="1"/>
    <col min="12809" max="12809" width="17.28515625" style="1" customWidth="1"/>
    <col min="12810" max="12810" width="16.140625" style="1" customWidth="1"/>
    <col min="12811" max="12811" width="17.28515625" style="1" customWidth="1"/>
    <col min="12812" max="12812" width="16.28515625" style="1" customWidth="1"/>
    <col min="12813" max="12813" width="15.42578125" style="1" customWidth="1"/>
    <col min="12814" max="12814" width="17.140625" style="1" customWidth="1"/>
    <col min="12815" max="12815" width="8.28515625" style="1" customWidth="1"/>
    <col min="12816" max="12816" width="8.5703125" style="1" customWidth="1"/>
    <col min="12817" max="12817" width="8" style="1" customWidth="1"/>
    <col min="12818" max="12818" width="8.42578125" style="1" customWidth="1"/>
    <col min="12819" max="12819" width="20.140625" style="1" customWidth="1"/>
    <col min="12820" max="12820" width="4.28515625" style="1" customWidth="1"/>
    <col min="12821" max="12821" width="11" style="1" customWidth="1"/>
    <col min="12822" max="12822" width="9.140625" style="1" customWidth="1"/>
    <col min="12823" max="12823" width="8.85546875" style="1" customWidth="1"/>
    <col min="12824" max="12824" width="8.7109375" style="1" customWidth="1"/>
    <col min="12825" max="12825" width="14.85546875" style="1" customWidth="1"/>
    <col min="12826" max="12826" width="34.140625" style="1" customWidth="1"/>
    <col min="12827" max="12827" width="25" style="1" customWidth="1"/>
    <col min="12828" max="12828" width="41.28515625" style="1" customWidth="1"/>
    <col min="12829" max="13056" width="11.42578125" style="1"/>
    <col min="13057" max="13057" width="26.42578125" style="1" customWidth="1"/>
    <col min="13058" max="13058" width="21.7109375" style="1" customWidth="1"/>
    <col min="13059" max="13059" width="19.85546875" style="1" customWidth="1"/>
    <col min="13060" max="13060" width="19.7109375" style="1" customWidth="1"/>
    <col min="13061" max="13061" width="5.5703125" style="1" customWidth="1"/>
    <col min="13062" max="13062" width="19.28515625" style="1" customWidth="1"/>
    <col min="13063" max="13063" width="19" style="1" customWidth="1"/>
    <col min="13064" max="13064" width="18" style="1" customWidth="1"/>
    <col min="13065" max="13065" width="17.28515625" style="1" customWidth="1"/>
    <col min="13066" max="13066" width="16.140625" style="1" customWidth="1"/>
    <col min="13067" max="13067" width="17.28515625" style="1" customWidth="1"/>
    <col min="13068" max="13068" width="16.28515625" style="1" customWidth="1"/>
    <col min="13069" max="13069" width="15.42578125" style="1" customWidth="1"/>
    <col min="13070" max="13070" width="17.140625" style="1" customWidth="1"/>
    <col min="13071" max="13071" width="8.28515625" style="1" customWidth="1"/>
    <col min="13072" max="13072" width="8.5703125" style="1" customWidth="1"/>
    <col min="13073" max="13073" width="8" style="1" customWidth="1"/>
    <col min="13074" max="13074" width="8.42578125" style="1" customWidth="1"/>
    <col min="13075" max="13075" width="20.140625" style="1" customWidth="1"/>
    <col min="13076" max="13076" width="4.28515625" style="1" customWidth="1"/>
    <col min="13077" max="13077" width="11" style="1" customWidth="1"/>
    <col min="13078" max="13078" width="9.140625" style="1" customWidth="1"/>
    <col min="13079" max="13079" width="8.85546875" style="1" customWidth="1"/>
    <col min="13080" max="13080" width="8.7109375" style="1" customWidth="1"/>
    <col min="13081" max="13081" width="14.85546875" style="1" customWidth="1"/>
    <col min="13082" max="13082" width="34.140625" style="1" customWidth="1"/>
    <col min="13083" max="13083" width="25" style="1" customWidth="1"/>
    <col min="13084" max="13084" width="41.28515625" style="1" customWidth="1"/>
    <col min="13085" max="13312" width="11.42578125" style="1"/>
    <col min="13313" max="13313" width="26.42578125" style="1" customWidth="1"/>
    <col min="13314" max="13314" width="21.7109375" style="1" customWidth="1"/>
    <col min="13315" max="13315" width="19.85546875" style="1" customWidth="1"/>
    <col min="13316" max="13316" width="19.7109375" style="1" customWidth="1"/>
    <col min="13317" max="13317" width="5.5703125" style="1" customWidth="1"/>
    <col min="13318" max="13318" width="19.28515625" style="1" customWidth="1"/>
    <col min="13319" max="13319" width="19" style="1" customWidth="1"/>
    <col min="13320" max="13320" width="18" style="1" customWidth="1"/>
    <col min="13321" max="13321" width="17.28515625" style="1" customWidth="1"/>
    <col min="13322" max="13322" width="16.140625" style="1" customWidth="1"/>
    <col min="13323" max="13323" width="17.28515625" style="1" customWidth="1"/>
    <col min="13324" max="13324" width="16.28515625" style="1" customWidth="1"/>
    <col min="13325" max="13325" width="15.42578125" style="1" customWidth="1"/>
    <col min="13326" max="13326" width="17.140625" style="1" customWidth="1"/>
    <col min="13327" max="13327" width="8.28515625" style="1" customWidth="1"/>
    <col min="13328" max="13328" width="8.5703125" style="1" customWidth="1"/>
    <col min="13329" max="13329" width="8" style="1" customWidth="1"/>
    <col min="13330" max="13330" width="8.42578125" style="1" customWidth="1"/>
    <col min="13331" max="13331" width="20.140625" style="1" customWidth="1"/>
    <col min="13332" max="13332" width="4.28515625" style="1" customWidth="1"/>
    <col min="13333" max="13333" width="11" style="1" customWidth="1"/>
    <col min="13334" max="13334" width="9.140625" style="1" customWidth="1"/>
    <col min="13335" max="13335" width="8.85546875" style="1" customWidth="1"/>
    <col min="13336" max="13336" width="8.7109375" style="1" customWidth="1"/>
    <col min="13337" max="13337" width="14.85546875" style="1" customWidth="1"/>
    <col min="13338" max="13338" width="34.140625" style="1" customWidth="1"/>
    <col min="13339" max="13339" width="25" style="1" customWidth="1"/>
    <col min="13340" max="13340" width="41.28515625" style="1" customWidth="1"/>
    <col min="13341" max="13568" width="11.42578125" style="1"/>
    <col min="13569" max="13569" width="26.42578125" style="1" customWidth="1"/>
    <col min="13570" max="13570" width="21.7109375" style="1" customWidth="1"/>
    <col min="13571" max="13571" width="19.85546875" style="1" customWidth="1"/>
    <col min="13572" max="13572" width="19.7109375" style="1" customWidth="1"/>
    <col min="13573" max="13573" width="5.5703125" style="1" customWidth="1"/>
    <col min="13574" max="13574" width="19.28515625" style="1" customWidth="1"/>
    <col min="13575" max="13575" width="19" style="1" customWidth="1"/>
    <col min="13576" max="13576" width="18" style="1" customWidth="1"/>
    <col min="13577" max="13577" width="17.28515625" style="1" customWidth="1"/>
    <col min="13578" max="13578" width="16.140625" style="1" customWidth="1"/>
    <col min="13579" max="13579" width="17.28515625" style="1" customWidth="1"/>
    <col min="13580" max="13580" width="16.28515625" style="1" customWidth="1"/>
    <col min="13581" max="13581" width="15.42578125" style="1" customWidth="1"/>
    <col min="13582" max="13582" width="17.140625" style="1" customWidth="1"/>
    <col min="13583" max="13583" width="8.28515625" style="1" customWidth="1"/>
    <col min="13584" max="13584" width="8.5703125" style="1" customWidth="1"/>
    <col min="13585" max="13585" width="8" style="1" customWidth="1"/>
    <col min="13586" max="13586" width="8.42578125" style="1" customWidth="1"/>
    <col min="13587" max="13587" width="20.140625" style="1" customWidth="1"/>
    <col min="13588" max="13588" width="4.28515625" style="1" customWidth="1"/>
    <col min="13589" max="13589" width="11" style="1" customWidth="1"/>
    <col min="13590" max="13590" width="9.140625" style="1" customWidth="1"/>
    <col min="13591" max="13591" width="8.85546875" style="1" customWidth="1"/>
    <col min="13592" max="13592" width="8.7109375" style="1" customWidth="1"/>
    <col min="13593" max="13593" width="14.85546875" style="1" customWidth="1"/>
    <col min="13594" max="13594" width="34.140625" style="1" customWidth="1"/>
    <col min="13595" max="13595" width="25" style="1" customWidth="1"/>
    <col min="13596" max="13596" width="41.28515625" style="1" customWidth="1"/>
    <col min="13597" max="13824" width="11.42578125" style="1"/>
    <col min="13825" max="13825" width="26.42578125" style="1" customWidth="1"/>
    <col min="13826" max="13826" width="21.7109375" style="1" customWidth="1"/>
    <col min="13827" max="13827" width="19.85546875" style="1" customWidth="1"/>
    <col min="13828" max="13828" width="19.7109375" style="1" customWidth="1"/>
    <col min="13829" max="13829" width="5.5703125" style="1" customWidth="1"/>
    <col min="13830" max="13830" width="19.28515625" style="1" customWidth="1"/>
    <col min="13831" max="13831" width="19" style="1" customWidth="1"/>
    <col min="13832" max="13832" width="18" style="1" customWidth="1"/>
    <col min="13833" max="13833" width="17.28515625" style="1" customWidth="1"/>
    <col min="13834" max="13834" width="16.140625" style="1" customWidth="1"/>
    <col min="13835" max="13835" width="17.28515625" style="1" customWidth="1"/>
    <col min="13836" max="13836" width="16.28515625" style="1" customWidth="1"/>
    <col min="13837" max="13837" width="15.42578125" style="1" customWidth="1"/>
    <col min="13838" max="13838" width="17.140625" style="1" customWidth="1"/>
    <col min="13839" max="13839" width="8.28515625" style="1" customWidth="1"/>
    <col min="13840" max="13840" width="8.5703125" style="1" customWidth="1"/>
    <col min="13841" max="13841" width="8" style="1" customWidth="1"/>
    <col min="13842" max="13842" width="8.42578125" style="1" customWidth="1"/>
    <col min="13843" max="13843" width="20.140625" style="1" customWidth="1"/>
    <col min="13844" max="13844" width="4.28515625" style="1" customWidth="1"/>
    <col min="13845" max="13845" width="11" style="1" customWidth="1"/>
    <col min="13846" max="13846" width="9.140625" style="1" customWidth="1"/>
    <col min="13847" max="13847" width="8.85546875" style="1" customWidth="1"/>
    <col min="13848" max="13848" width="8.7109375" style="1" customWidth="1"/>
    <col min="13849" max="13849" width="14.85546875" style="1" customWidth="1"/>
    <col min="13850" max="13850" width="34.140625" style="1" customWidth="1"/>
    <col min="13851" max="13851" width="25" style="1" customWidth="1"/>
    <col min="13852" max="13852" width="41.28515625" style="1" customWidth="1"/>
    <col min="13853" max="14080" width="11.42578125" style="1"/>
    <col min="14081" max="14081" width="26.42578125" style="1" customWidth="1"/>
    <col min="14082" max="14082" width="21.7109375" style="1" customWidth="1"/>
    <col min="14083" max="14083" width="19.85546875" style="1" customWidth="1"/>
    <col min="14084" max="14084" width="19.7109375" style="1" customWidth="1"/>
    <col min="14085" max="14085" width="5.5703125" style="1" customWidth="1"/>
    <col min="14086" max="14086" width="19.28515625" style="1" customWidth="1"/>
    <col min="14087" max="14087" width="19" style="1" customWidth="1"/>
    <col min="14088" max="14088" width="18" style="1" customWidth="1"/>
    <col min="14089" max="14089" width="17.28515625" style="1" customWidth="1"/>
    <col min="14090" max="14090" width="16.140625" style="1" customWidth="1"/>
    <col min="14091" max="14091" width="17.28515625" style="1" customWidth="1"/>
    <col min="14092" max="14092" width="16.28515625" style="1" customWidth="1"/>
    <col min="14093" max="14093" width="15.42578125" style="1" customWidth="1"/>
    <col min="14094" max="14094" width="17.140625" style="1" customWidth="1"/>
    <col min="14095" max="14095" width="8.28515625" style="1" customWidth="1"/>
    <col min="14096" max="14096" width="8.5703125" style="1" customWidth="1"/>
    <col min="14097" max="14097" width="8" style="1" customWidth="1"/>
    <col min="14098" max="14098" width="8.42578125" style="1" customWidth="1"/>
    <col min="14099" max="14099" width="20.140625" style="1" customWidth="1"/>
    <col min="14100" max="14100" width="4.28515625" style="1" customWidth="1"/>
    <col min="14101" max="14101" width="11" style="1" customWidth="1"/>
    <col min="14102" max="14102" width="9.140625" style="1" customWidth="1"/>
    <col min="14103" max="14103" width="8.85546875" style="1" customWidth="1"/>
    <col min="14104" max="14104" width="8.7109375" style="1" customWidth="1"/>
    <col min="14105" max="14105" width="14.85546875" style="1" customWidth="1"/>
    <col min="14106" max="14106" width="34.140625" style="1" customWidth="1"/>
    <col min="14107" max="14107" width="25" style="1" customWidth="1"/>
    <col min="14108" max="14108" width="41.28515625" style="1" customWidth="1"/>
    <col min="14109" max="14336" width="11.42578125" style="1"/>
    <col min="14337" max="14337" width="26.42578125" style="1" customWidth="1"/>
    <col min="14338" max="14338" width="21.7109375" style="1" customWidth="1"/>
    <col min="14339" max="14339" width="19.85546875" style="1" customWidth="1"/>
    <col min="14340" max="14340" width="19.7109375" style="1" customWidth="1"/>
    <col min="14341" max="14341" width="5.5703125" style="1" customWidth="1"/>
    <col min="14342" max="14342" width="19.28515625" style="1" customWidth="1"/>
    <col min="14343" max="14343" width="19" style="1" customWidth="1"/>
    <col min="14344" max="14344" width="18" style="1" customWidth="1"/>
    <col min="14345" max="14345" width="17.28515625" style="1" customWidth="1"/>
    <col min="14346" max="14346" width="16.140625" style="1" customWidth="1"/>
    <col min="14347" max="14347" width="17.28515625" style="1" customWidth="1"/>
    <col min="14348" max="14348" width="16.28515625" style="1" customWidth="1"/>
    <col min="14349" max="14349" width="15.42578125" style="1" customWidth="1"/>
    <col min="14350" max="14350" width="17.140625" style="1" customWidth="1"/>
    <col min="14351" max="14351" width="8.28515625" style="1" customWidth="1"/>
    <col min="14352" max="14352" width="8.5703125" style="1" customWidth="1"/>
    <col min="14353" max="14353" width="8" style="1" customWidth="1"/>
    <col min="14354" max="14354" width="8.42578125" style="1" customWidth="1"/>
    <col min="14355" max="14355" width="20.140625" style="1" customWidth="1"/>
    <col min="14356" max="14356" width="4.28515625" style="1" customWidth="1"/>
    <col min="14357" max="14357" width="11" style="1" customWidth="1"/>
    <col min="14358" max="14358" width="9.140625" style="1" customWidth="1"/>
    <col min="14359" max="14359" width="8.85546875" style="1" customWidth="1"/>
    <col min="14360" max="14360" width="8.7109375" style="1" customWidth="1"/>
    <col min="14361" max="14361" width="14.85546875" style="1" customWidth="1"/>
    <col min="14362" max="14362" width="34.140625" style="1" customWidth="1"/>
    <col min="14363" max="14363" width="25" style="1" customWidth="1"/>
    <col min="14364" max="14364" width="41.28515625" style="1" customWidth="1"/>
    <col min="14365" max="14592" width="11.42578125" style="1"/>
    <col min="14593" max="14593" width="26.42578125" style="1" customWidth="1"/>
    <col min="14594" max="14594" width="21.7109375" style="1" customWidth="1"/>
    <col min="14595" max="14595" width="19.85546875" style="1" customWidth="1"/>
    <col min="14596" max="14596" width="19.7109375" style="1" customWidth="1"/>
    <col min="14597" max="14597" width="5.5703125" style="1" customWidth="1"/>
    <col min="14598" max="14598" width="19.28515625" style="1" customWidth="1"/>
    <col min="14599" max="14599" width="19" style="1" customWidth="1"/>
    <col min="14600" max="14600" width="18" style="1" customWidth="1"/>
    <col min="14601" max="14601" width="17.28515625" style="1" customWidth="1"/>
    <col min="14602" max="14602" width="16.140625" style="1" customWidth="1"/>
    <col min="14603" max="14603" width="17.28515625" style="1" customWidth="1"/>
    <col min="14604" max="14604" width="16.28515625" style="1" customWidth="1"/>
    <col min="14605" max="14605" width="15.42578125" style="1" customWidth="1"/>
    <col min="14606" max="14606" width="17.140625" style="1" customWidth="1"/>
    <col min="14607" max="14607" width="8.28515625" style="1" customWidth="1"/>
    <col min="14608" max="14608" width="8.5703125" style="1" customWidth="1"/>
    <col min="14609" max="14609" width="8" style="1" customWidth="1"/>
    <col min="14610" max="14610" width="8.42578125" style="1" customWidth="1"/>
    <col min="14611" max="14611" width="20.140625" style="1" customWidth="1"/>
    <col min="14612" max="14612" width="4.28515625" style="1" customWidth="1"/>
    <col min="14613" max="14613" width="11" style="1" customWidth="1"/>
    <col min="14614" max="14614" width="9.140625" style="1" customWidth="1"/>
    <col min="14615" max="14615" width="8.85546875" style="1" customWidth="1"/>
    <col min="14616" max="14616" width="8.7109375" style="1" customWidth="1"/>
    <col min="14617" max="14617" width="14.85546875" style="1" customWidth="1"/>
    <col min="14618" max="14618" width="34.140625" style="1" customWidth="1"/>
    <col min="14619" max="14619" width="25" style="1" customWidth="1"/>
    <col min="14620" max="14620" width="41.28515625" style="1" customWidth="1"/>
    <col min="14621" max="14848" width="11.42578125" style="1"/>
    <col min="14849" max="14849" width="26.42578125" style="1" customWidth="1"/>
    <col min="14850" max="14850" width="21.7109375" style="1" customWidth="1"/>
    <col min="14851" max="14851" width="19.85546875" style="1" customWidth="1"/>
    <col min="14852" max="14852" width="19.7109375" style="1" customWidth="1"/>
    <col min="14853" max="14853" width="5.5703125" style="1" customWidth="1"/>
    <col min="14854" max="14854" width="19.28515625" style="1" customWidth="1"/>
    <col min="14855" max="14855" width="19" style="1" customWidth="1"/>
    <col min="14856" max="14856" width="18" style="1" customWidth="1"/>
    <col min="14857" max="14857" width="17.28515625" style="1" customWidth="1"/>
    <col min="14858" max="14858" width="16.140625" style="1" customWidth="1"/>
    <col min="14859" max="14859" width="17.28515625" style="1" customWidth="1"/>
    <col min="14860" max="14860" width="16.28515625" style="1" customWidth="1"/>
    <col min="14861" max="14861" width="15.42578125" style="1" customWidth="1"/>
    <col min="14862" max="14862" width="17.140625" style="1" customWidth="1"/>
    <col min="14863" max="14863" width="8.28515625" style="1" customWidth="1"/>
    <col min="14864" max="14864" width="8.5703125" style="1" customWidth="1"/>
    <col min="14865" max="14865" width="8" style="1" customWidth="1"/>
    <col min="14866" max="14866" width="8.42578125" style="1" customWidth="1"/>
    <col min="14867" max="14867" width="20.140625" style="1" customWidth="1"/>
    <col min="14868" max="14868" width="4.28515625" style="1" customWidth="1"/>
    <col min="14869" max="14869" width="11" style="1" customWidth="1"/>
    <col min="14870" max="14870" width="9.140625" style="1" customWidth="1"/>
    <col min="14871" max="14871" width="8.85546875" style="1" customWidth="1"/>
    <col min="14872" max="14872" width="8.7109375" style="1" customWidth="1"/>
    <col min="14873" max="14873" width="14.85546875" style="1" customWidth="1"/>
    <col min="14874" max="14874" width="34.140625" style="1" customWidth="1"/>
    <col min="14875" max="14875" width="25" style="1" customWidth="1"/>
    <col min="14876" max="14876" width="41.28515625" style="1" customWidth="1"/>
    <col min="14877" max="15104" width="11.42578125" style="1"/>
    <col min="15105" max="15105" width="26.42578125" style="1" customWidth="1"/>
    <col min="15106" max="15106" width="21.7109375" style="1" customWidth="1"/>
    <col min="15107" max="15107" width="19.85546875" style="1" customWidth="1"/>
    <col min="15108" max="15108" width="19.7109375" style="1" customWidth="1"/>
    <col min="15109" max="15109" width="5.5703125" style="1" customWidth="1"/>
    <col min="15110" max="15110" width="19.28515625" style="1" customWidth="1"/>
    <col min="15111" max="15111" width="19" style="1" customWidth="1"/>
    <col min="15112" max="15112" width="18" style="1" customWidth="1"/>
    <col min="15113" max="15113" width="17.28515625" style="1" customWidth="1"/>
    <col min="15114" max="15114" width="16.140625" style="1" customWidth="1"/>
    <col min="15115" max="15115" width="17.28515625" style="1" customWidth="1"/>
    <col min="15116" max="15116" width="16.28515625" style="1" customWidth="1"/>
    <col min="15117" max="15117" width="15.42578125" style="1" customWidth="1"/>
    <col min="15118" max="15118" width="17.140625" style="1" customWidth="1"/>
    <col min="15119" max="15119" width="8.28515625" style="1" customWidth="1"/>
    <col min="15120" max="15120" width="8.5703125" style="1" customWidth="1"/>
    <col min="15121" max="15121" width="8" style="1" customWidth="1"/>
    <col min="15122" max="15122" width="8.42578125" style="1" customWidth="1"/>
    <col min="15123" max="15123" width="20.140625" style="1" customWidth="1"/>
    <col min="15124" max="15124" width="4.28515625" style="1" customWidth="1"/>
    <col min="15125" max="15125" width="11" style="1" customWidth="1"/>
    <col min="15126" max="15126" width="9.140625" style="1" customWidth="1"/>
    <col min="15127" max="15127" width="8.85546875" style="1" customWidth="1"/>
    <col min="15128" max="15128" width="8.7109375" style="1" customWidth="1"/>
    <col min="15129" max="15129" width="14.85546875" style="1" customWidth="1"/>
    <col min="15130" max="15130" width="34.140625" style="1" customWidth="1"/>
    <col min="15131" max="15131" width="25" style="1" customWidth="1"/>
    <col min="15132" max="15132" width="41.28515625" style="1" customWidth="1"/>
    <col min="15133" max="15360" width="11.42578125" style="1"/>
    <col min="15361" max="15361" width="26.42578125" style="1" customWidth="1"/>
    <col min="15362" max="15362" width="21.7109375" style="1" customWidth="1"/>
    <col min="15363" max="15363" width="19.85546875" style="1" customWidth="1"/>
    <col min="15364" max="15364" width="19.7109375" style="1" customWidth="1"/>
    <col min="15365" max="15365" width="5.5703125" style="1" customWidth="1"/>
    <col min="15366" max="15366" width="19.28515625" style="1" customWidth="1"/>
    <col min="15367" max="15367" width="19" style="1" customWidth="1"/>
    <col min="15368" max="15368" width="18" style="1" customWidth="1"/>
    <col min="15369" max="15369" width="17.28515625" style="1" customWidth="1"/>
    <col min="15370" max="15370" width="16.140625" style="1" customWidth="1"/>
    <col min="15371" max="15371" width="17.28515625" style="1" customWidth="1"/>
    <col min="15372" max="15372" width="16.28515625" style="1" customWidth="1"/>
    <col min="15373" max="15373" width="15.42578125" style="1" customWidth="1"/>
    <col min="15374" max="15374" width="17.140625" style="1" customWidth="1"/>
    <col min="15375" max="15375" width="8.28515625" style="1" customWidth="1"/>
    <col min="15376" max="15376" width="8.5703125" style="1" customWidth="1"/>
    <col min="15377" max="15377" width="8" style="1" customWidth="1"/>
    <col min="15378" max="15378" width="8.42578125" style="1" customWidth="1"/>
    <col min="15379" max="15379" width="20.140625" style="1" customWidth="1"/>
    <col min="15380" max="15380" width="4.28515625" style="1" customWidth="1"/>
    <col min="15381" max="15381" width="11" style="1" customWidth="1"/>
    <col min="15382" max="15382" width="9.140625" style="1" customWidth="1"/>
    <col min="15383" max="15383" width="8.85546875" style="1" customWidth="1"/>
    <col min="15384" max="15384" width="8.7109375" style="1" customWidth="1"/>
    <col min="15385" max="15385" width="14.85546875" style="1" customWidth="1"/>
    <col min="15386" max="15386" width="34.140625" style="1" customWidth="1"/>
    <col min="15387" max="15387" width="25" style="1" customWidth="1"/>
    <col min="15388" max="15388" width="41.28515625" style="1" customWidth="1"/>
    <col min="15389" max="15616" width="11.42578125" style="1"/>
    <col min="15617" max="15617" width="26.42578125" style="1" customWidth="1"/>
    <col min="15618" max="15618" width="21.7109375" style="1" customWidth="1"/>
    <col min="15619" max="15619" width="19.85546875" style="1" customWidth="1"/>
    <col min="15620" max="15620" width="19.7109375" style="1" customWidth="1"/>
    <col min="15621" max="15621" width="5.5703125" style="1" customWidth="1"/>
    <col min="15622" max="15622" width="19.28515625" style="1" customWidth="1"/>
    <col min="15623" max="15623" width="19" style="1" customWidth="1"/>
    <col min="15624" max="15624" width="18" style="1" customWidth="1"/>
    <col min="15625" max="15625" width="17.28515625" style="1" customWidth="1"/>
    <col min="15626" max="15626" width="16.140625" style="1" customWidth="1"/>
    <col min="15627" max="15627" width="17.28515625" style="1" customWidth="1"/>
    <col min="15628" max="15628" width="16.28515625" style="1" customWidth="1"/>
    <col min="15629" max="15629" width="15.42578125" style="1" customWidth="1"/>
    <col min="15630" max="15630" width="17.140625" style="1" customWidth="1"/>
    <col min="15631" max="15631" width="8.28515625" style="1" customWidth="1"/>
    <col min="15632" max="15632" width="8.5703125" style="1" customWidth="1"/>
    <col min="15633" max="15633" width="8" style="1" customWidth="1"/>
    <col min="15634" max="15634" width="8.42578125" style="1" customWidth="1"/>
    <col min="15635" max="15635" width="20.140625" style="1" customWidth="1"/>
    <col min="15636" max="15636" width="4.28515625" style="1" customWidth="1"/>
    <col min="15637" max="15637" width="11" style="1" customWidth="1"/>
    <col min="15638" max="15638" width="9.140625" style="1" customWidth="1"/>
    <col min="15639" max="15639" width="8.85546875" style="1" customWidth="1"/>
    <col min="15640" max="15640" width="8.7109375" style="1" customWidth="1"/>
    <col min="15641" max="15641" width="14.85546875" style="1" customWidth="1"/>
    <col min="15642" max="15642" width="34.140625" style="1" customWidth="1"/>
    <col min="15643" max="15643" width="25" style="1" customWidth="1"/>
    <col min="15644" max="15644" width="41.28515625" style="1" customWidth="1"/>
    <col min="15645" max="15872" width="11.42578125" style="1"/>
    <col min="15873" max="15873" width="26.42578125" style="1" customWidth="1"/>
    <col min="15874" max="15874" width="21.7109375" style="1" customWidth="1"/>
    <col min="15875" max="15875" width="19.85546875" style="1" customWidth="1"/>
    <col min="15876" max="15876" width="19.7109375" style="1" customWidth="1"/>
    <col min="15877" max="15877" width="5.5703125" style="1" customWidth="1"/>
    <col min="15878" max="15878" width="19.28515625" style="1" customWidth="1"/>
    <col min="15879" max="15879" width="19" style="1" customWidth="1"/>
    <col min="15880" max="15880" width="18" style="1" customWidth="1"/>
    <col min="15881" max="15881" width="17.28515625" style="1" customWidth="1"/>
    <col min="15882" max="15882" width="16.140625" style="1" customWidth="1"/>
    <col min="15883" max="15883" width="17.28515625" style="1" customWidth="1"/>
    <col min="15884" max="15884" width="16.28515625" style="1" customWidth="1"/>
    <col min="15885" max="15885" width="15.42578125" style="1" customWidth="1"/>
    <col min="15886" max="15886" width="17.140625" style="1" customWidth="1"/>
    <col min="15887" max="15887" width="8.28515625" style="1" customWidth="1"/>
    <col min="15888" max="15888" width="8.5703125" style="1" customWidth="1"/>
    <col min="15889" max="15889" width="8" style="1" customWidth="1"/>
    <col min="15890" max="15890" width="8.42578125" style="1" customWidth="1"/>
    <col min="15891" max="15891" width="20.140625" style="1" customWidth="1"/>
    <col min="15892" max="15892" width="4.28515625" style="1" customWidth="1"/>
    <col min="15893" max="15893" width="11" style="1" customWidth="1"/>
    <col min="15894" max="15894" width="9.140625" style="1" customWidth="1"/>
    <col min="15895" max="15895" width="8.85546875" style="1" customWidth="1"/>
    <col min="15896" max="15896" width="8.7109375" style="1" customWidth="1"/>
    <col min="15897" max="15897" width="14.85546875" style="1" customWidth="1"/>
    <col min="15898" max="15898" width="34.140625" style="1" customWidth="1"/>
    <col min="15899" max="15899" width="25" style="1" customWidth="1"/>
    <col min="15900" max="15900" width="41.28515625" style="1" customWidth="1"/>
    <col min="15901" max="16128" width="11.42578125" style="1"/>
    <col min="16129" max="16129" width="26.42578125" style="1" customWidth="1"/>
    <col min="16130" max="16130" width="21.7109375" style="1" customWidth="1"/>
    <col min="16131" max="16131" width="19.85546875" style="1" customWidth="1"/>
    <col min="16132" max="16132" width="19.7109375" style="1" customWidth="1"/>
    <col min="16133" max="16133" width="5.5703125" style="1" customWidth="1"/>
    <col min="16134" max="16134" width="19.28515625" style="1" customWidth="1"/>
    <col min="16135" max="16135" width="19" style="1" customWidth="1"/>
    <col min="16136" max="16136" width="18" style="1" customWidth="1"/>
    <col min="16137" max="16137" width="17.28515625" style="1" customWidth="1"/>
    <col min="16138" max="16138" width="16.140625" style="1" customWidth="1"/>
    <col min="16139" max="16139" width="17.28515625" style="1" customWidth="1"/>
    <col min="16140" max="16140" width="16.28515625" style="1" customWidth="1"/>
    <col min="16141" max="16141" width="15.42578125" style="1" customWidth="1"/>
    <col min="16142" max="16142" width="17.140625" style="1" customWidth="1"/>
    <col min="16143" max="16143" width="8.28515625" style="1" customWidth="1"/>
    <col min="16144" max="16144" width="8.5703125" style="1" customWidth="1"/>
    <col min="16145" max="16145" width="8" style="1" customWidth="1"/>
    <col min="16146" max="16146" width="8.42578125" style="1" customWidth="1"/>
    <col min="16147" max="16147" width="20.140625" style="1" customWidth="1"/>
    <col min="16148" max="16148" width="4.28515625" style="1" customWidth="1"/>
    <col min="16149" max="16149" width="11" style="1" customWidth="1"/>
    <col min="16150" max="16150" width="9.140625" style="1" customWidth="1"/>
    <col min="16151" max="16151" width="8.85546875" style="1" customWidth="1"/>
    <col min="16152" max="16152" width="8.7109375" style="1" customWidth="1"/>
    <col min="16153" max="16153" width="14.85546875" style="1" customWidth="1"/>
    <col min="16154" max="16154" width="34.140625" style="1" customWidth="1"/>
    <col min="16155" max="16155" width="25" style="1" customWidth="1"/>
    <col min="16156" max="16156" width="41.28515625" style="1" customWidth="1"/>
    <col min="16157" max="16384" width="11.42578125" style="1"/>
  </cols>
  <sheetData>
    <row r="1" spans="1:28" ht="38.25" customHeight="1" thickBot="1" x14ac:dyDescent="0.3">
      <c r="A1" s="454"/>
      <c r="B1" s="454"/>
      <c r="C1" s="454"/>
      <c r="D1" s="454"/>
      <c r="E1" s="454"/>
      <c r="F1" s="454"/>
      <c r="G1" s="454"/>
      <c r="H1" s="454"/>
      <c r="I1" s="454"/>
      <c r="J1" s="454"/>
      <c r="K1" s="454"/>
      <c r="L1" s="454"/>
      <c r="M1" s="454"/>
      <c r="N1" s="454"/>
      <c r="O1" s="454"/>
      <c r="P1" s="454"/>
      <c r="Q1" s="454"/>
      <c r="R1" s="454"/>
      <c r="S1" s="454"/>
      <c r="T1" s="454"/>
      <c r="U1" s="454"/>
      <c r="V1" s="454"/>
      <c r="W1" s="454"/>
      <c r="X1" s="454"/>
      <c r="Y1" s="454"/>
      <c r="Z1" s="454"/>
    </row>
    <row r="2" spans="1:28" ht="32.25" customHeight="1" x14ac:dyDescent="0.25">
      <c r="A2" s="455"/>
      <c r="B2" s="458" t="s">
        <v>0</v>
      </c>
      <c r="C2" s="459"/>
      <c r="D2" s="459"/>
      <c r="E2" s="459"/>
      <c r="F2" s="459"/>
      <c r="G2" s="459"/>
      <c r="H2" s="459"/>
      <c r="I2" s="459"/>
      <c r="J2" s="459"/>
      <c r="K2" s="459"/>
      <c r="L2" s="459"/>
      <c r="M2" s="459"/>
      <c r="N2" s="459"/>
      <c r="O2" s="459"/>
      <c r="P2" s="459"/>
      <c r="Q2" s="459"/>
      <c r="R2" s="459"/>
      <c r="S2" s="459"/>
      <c r="T2" s="459"/>
      <c r="U2" s="459"/>
      <c r="V2" s="459"/>
      <c r="W2" s="459"/>
      <c r="X2" s="459"/>
      <c r="Y2" s="459"/>
      <c r="Z2" s="459"/>
      <c r="AA2" s="460"/>
      <c r="AB2" s="2" t="s">
        <v>1</v>
      </c>
    </row>
    <row r="3" spans="1:28" ht="21" customHeight="1" x14ac:dyDescent="0.25">
      <c r="A3" s="456"/>
      <c r="B3" s="461" t="s">
        <v>2</v>
      </c>
      <c r="C3" s="462"/>
      <c r="D3" s="462"/>
      <c r="E3" s="462"/>
      <c r="F3" s="462"/>
      <c r="G3" s="462"/>
      <c r="H3" s="462"/>
      <c r="I3" s="462"/>
      <c r="J3" s="462"/>
      <c r="K3" s="462"/>
      <c r="L3" s="462"/>
      <c r="M3" s="462"/>
      <c r="N3" s="462"/>
      <c r="O3" s="462"/>
      <c r="P3" s="462"/>
      <c r="Q3" s="462"/>
      <c r="R3" s="462"/>
      <c r="S3" s="462"/>
      <c r="T3" s="462"/>
      <c r="U3" s="462"/>
      <c r="V3" s="462"/>
      <c r="W3" s="462"/>
      <c r="X3" s="462"/>
      <c r="Y3" s="462"/>
      <c r="Z3" s="462"/>
      <c r="AA3" s="463"/>
      <c r="AB3" s="3" t="s">
        <v>3</v>
      </c>
    </row>
    <row r="4" spans="1:28" ht="17.25" customHeight="1" x14ac:dyDescent="0.25">
      <c r="A4" s="456"/>
      <c r="B4" s="464" t="s">
        <v>4</v>
      </c>
      <c r="C4" s="465"/>
      <c r="D4" s="465"/>
      <c r="E4" s="465"/>
      <c r="F4" s="465"/>
      <c r="G4" s="465"/>
      <c r="H4" s="465"/>
      <c r="I4" s="465"/>
      <c r="J4" s="465"/>
      <c r="K4" s="465"/>
      <c r="L4" s="465"/>
      <c r="M4" s="465"/>
      <c r="N4" s="465"/>
      <c r="O4" s="465"/>
      <c r="P4" s="465"/>
      <c r="Q4" s="465"/>
      <c r="R4" s="465"/>
      <c r="S4" s="465"/>
      <c r="T4" s="465"/>
      <c r="U4" s="465"/>
      <c r="V4" s="465"/>
      <c r="W4" s="465"/>
      <c r="X4" s="465"/>
      <c r="Y4" s="465"/>
      <c r="Z4" s="465"/>
      <c r="AA4" s="466"/>
      <c r="AB4" s="3" t="s">
        <v>5</v>
      </c>
    </row>
    <row r="5" spans="1:28" ht="15.75" customHeight="1" thickBot="1" x14ac:dyDescent="0.3">
      <c r="A5" s="457"/>
      <c r="B5" s="467"/>
      <c r="C5" s="468"/>
      <c r="D5" s="468"/>
      <c r="E5" s="468"/>
      <c r="F5" s="468"/>
      <c r="G5" s="468"/>
      <c r="H5" s="468"/>
      <c r="I5" s="468"/>
      <c r="J5" s="468"/>
      <c r="K5" s="468"/>
      <c r="L5" s="468"/>
      <c r="M5" s="468"/>
      <c r="N5" s="468"/>
      <c r="O5" s="468"/>
      <c r="P5" s="468"/>
      <c r="Q5" s="468"/>
      <c r="R5" s="468"/>
      <c r="S5" s="468"/>
      <c r="T5" s="468"/>
      <c r="U5" s="468"/>
      <c r="V5" s="468"/>
      <c r="W5" s="468"/>
      <c r="X5" s="468"/>
      <c r="Y5" s="468"/>
      <c r="Z5" s="468"/>
      <c r="AA5" s="469"/>
      <c r="AB5" s="4" t="s">
        <v>6</v>
      </c>
    </row>
    <row r="6" spans="1:28" ht="6.75" customHeight="1" thickBot="1" x14ac:dyDescent="0.3">
      <c r="A6" s="470"/>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2"/>
    </row>
    <row r="7" spans="1:28" ht="33" customHeight="1" x14ac:dyDescent="0.25">
      <c r="A7" s="5" t="s">
        <v>7</v>
      </c>
      <c r="B7" s="473" t="s">
        <v>680</v>
      </c>
      <c r="C7" s="473"/>
      <c r="D7" s="473"/>
      <c r="E7" s="473"/>
      <c r="F7" s="473"/>
      <c r="G7" s="473"/>
      <c r="H7" s="473"/>
      <c r="I7" s="473"/>
      <c r="J7" s="473"/>
      <c r="K7" s="473"/>
      <c r="L7" s="473"/>
      <c r="M7" s="473"/>
      <c r="N7" s="473"/>
      <c r="O7" s="473"/>
      <c r="P7" s="473"/>
      <c r="Q7" s="473"/>
      <c r="R7" s="473"/>
      <c r="S7" s="473"/>
      <c r="T7" s="473"/>
      <c r="U7" s="473"/>
      <c r="V7" s="473"/>
      <c r="W7" s="473"/>
      <c r="X7" s="473"/>
      <c r="Y7" s="473"/>
      <c r="Z7" s="473"/>
      <c r="AA7" s="473"/>
      <c r="AB7" s="474"/>
    </row>
    <row r="8" spans="1:28" ht="39.75" customHeight="1" x14ac:dyDescent="0.25">
      <c r="A8" s="6" t="s">
        <v>9</v>
      </c>
      <c r="B8" s="475" t="s">
        <v>681</v>
      </c>
      <c r="C8" s="475"/>
      <c r="D8" s="475"/>
      <c r="E8" s="475"/>
      <c r="F8" s="475"/>
      <c r="G8" s="475"/>
      <c r="H8" s="475"/>
      <c r="I8" s="475"/>
      <c r="J8" s="475"/>
      <c r="K8" s="475"/>
      <c r="L8" s="475"/>
      <c r="M8" s="475"/>
      <c r="N8" s="475"/>
      <c r="O8" s="475"/>
      <c r="P8" s="475"/>
      <c r="Q8" s="475"/>
      <c r="R8" s="475"/>
      <c r="S8" s="475"/>
      <c r="T8" s="475"/>
      <c r="U8" s="475"/>
      <c r="V8" s="475"/>
      <c r="W8" s="475"/>
      <c r="X8" s="475"/>
      <c r="Y8" s="475"/>
      <c r="Z8" s="475"/>
      <c r="AA8" s="475"/>
      <c r="AB8" s="476"/>
    </row>
    <row r="9" spans="1:28" ht="37.5" customHeight="1" x14ac:dyDescent="0.25">
      <c r="A9" s="6" t="s">
        <v>11</v>
      </c>
      <c r="B9" s="453" t="s">
        <v>681</v>
      </c>
      <c r="C9" s="451"/>
      <c r="D9" s="451"/>
      <c r="E9" s="451"/>
      <c r="F9" s="451"/>
      <c r="G9" s="451"/>
      <c r="H9" s="451"/>
      <c r="I9" s="451"/>
      <c r="J9" s="451"/>
      <c r="K9" s="451"/>
      <c r="L9" s="451"/>
      <c r="M9" s="451"/>
      <c r="N9" s="451"/>
      <c r="O9" s="451"/>
      <c r="P9" s="451"/>
      <c r="Q9" s="451"/>
      <c r="R9" s="451"/>
      <c r="S9" s="451"/>
      <c r="T9" s="451"/>
      <c r="U9" s="451"/>
      <c r="V9" s="451"/>
      <c r="W9" s="451"/>
      <c r="X9" s="451"/>
      <c r="Y9" s="451"/>
      <c r="Z9" s="451"/>
      <c r="AA9" s="451"/>
      <c r="AB9" s="452"/>
    </row>
    <row r="10" spans="1:28" ht="18" customHeight="1" x14ac:dyDescent="0.25">
      <c r="A10" s="477" t="s">
        <v>12</v>
      </c>
      <c r="B10" s="477"/>
      <c r="C10" s="477"/>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9"/>
    </row>
    <row r="11" spans="1:28" ht="15.95" customHeight="1" x14ac:dyDescent="0.25">
      <c r="A11" s="449" t="s">
        <v>13</v>
      </c>
      <c r="B11" s="8" t="s">
        <v>14</v>
      </c>
      <c r="C11" s="77"/>
      <c r="D11" s="450">
        <v>43850</v>
      </c>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2"/>
    </row>
    <row r="12" spans="1:28" ht="15.95" customHeight="1" x14ac:dyDescent="0.25">
      <c r="A12" s="449"/>
      <c r="B12" s="8" t="s">
        <v>15</v>
      </c>
      <c r="C12" s="10"/>
      <c r="D12" s="453" t="s">
        <v>251</v>
      </c>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2"/>
    </row>
    <row r="13" spans="1:28" ht="15.95" customHeight="1" x14ac:dyDescent="0.25">
      <c r="A13" s="449"/>
      <c r="B13" s="8" t="s">
        <v>16</v>
      </c>
      <c r="C13" s="8" t="s">
        <v>17</v>
      </c>
      <c r="D13" s="450" t="s">
        <v>121</v>
      </c>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2"/>
    </row>
    <row r="14" spans="1:28" ht="39" customHeight="1" thickBot="1" x14ac:dyDescent="0.3">
      <c r="A14" s="11" t="s">
        <v>18</v>
      </c>
      <c r="B14" s="480" t="s">
        <v>682</v>
      </c>
      <c r="C14" s="481"/>
      <c r="D14" s="481"/>
      <c r="E14" s="481"/>
      <c r="F14" s="481"/>
      <c r="G14" s="481"/>
      <c r="H14" s="481"/>
      <c r="I14" s="481"/>
      <c r="J14" s="481"/>
      <c r="K14" s="481"/>
      <c r="L14" s="481"/>
      <c r="M14" s="481"/>
      <c r="N14" s="481"/>
      <c r="O14" s="481"/>
      <c r="P14" s="481"/>
      <c r="Q14" s="481"/>
      <c r="R14" s="481"/>
      <c r="S14" s="481"/>
      <c r="T14" s="481"/>
      <c r="U14" s="481"/>
      <c r="V14" s="481"/>
      <c r="W14" s="481"/>
      <c r="X14" s="481"/>
      <c r="Y14" s="481"/>
      <c r="Z14" s="481"/>
      <c r="AA14" s="481"/>
      <c r="AB14" s="482"/>
    </row>
    <row r="15" spans="1:28" ht="5.25" customHeight="1" thickBot="1" x14ac:dyDescent="0.3">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3"/>
      <c r="AB15" s="13"/>
    </row>
    <row r="16" spans="1:28" ht="36" customHeight="1" x14ac:dyDescent="0.25">
      <c r="A16" s="483" t="s">
        <v>19</v>
      </c>
      <c r="B16" s="483" t="s">
        <v>20</v>
      </c>
      <c r="C16" s="483" t="s">
        <v>21</v>
      </c>
      <c r="D16" s="483" t="s">
        <v>22</v>
      </c>
      <c r="E16" s="483" t="s">
        <v>23</v>
      </c>
      <c r="F16" s="483" t="s">
        <v>24</v>
      </c>
      <c r="G16" s="483" t="s">
        <v>25</v>
      </c>
      <c r="H16" s="485" t="s">
        <v>26</v>
      </c>
      <c r="I16" s="485" t="s">
        <v>27</v>
      </c>
      <c r="J16" s="483" t="s">
        <v>28</v>
      </c>
      <c r="K16" s="483" t="s">
        <v>29</v>
      </c>
      <c r="L16" s="483" t="s">
        <v>30</v>
      </c>
      <c r="M16" s="483" t="s">
        <v>31</v>
      </c>
      <c r="N16" s="483" t="s">
        <v>32</v>
      </c>
      <c r="O16" s="487" t="s">
        <v>33</v>
      </c>
      <c r="P16" s="487"/>
      <c r="Q16" s="487"/>
      <c r="R16" s="487"/>
      <c r="S16" s="488"/>
      <c r="T16" s="509"/>
      <c r="U16" s="511" t="s">
        <v>34</v>
      </c>
      <c r="V16" s="483"/>
      <c r="W16" s="483"/>
      <c r="X16" s="483"/>
      <c r="Y16" s="512"/>
      <c r="Z16" s="483" t="s">
        <v>35</v>
      </c>
      <c r="AA16" s="483" t="s">
        <v>36</v>
      </c>
      <c r="AB16" s="513" t="s">
        <v>37</v>
      </c>
    </row>
    <row r="17" spans="1:28" ht="47.25" customHeight="1" thickBot="1" x14ac:dyDescent="0.3">
      <c r="A17" s="484"/>
      <c r="B17" s="484"/>
      <c r="C17" s="561"/>
      <c r="D17" s="561"/>
      <c r="E17" s="561"/>
      <c r="F17" s="561"/>
      <c r="G17" s="561"/>
      <c r="H17" s="790"/>
      <c r="I17" s="790"/>
      <c r="J17" s="561"/>
      <c r="K17" s="561"/>
      <c r="L17" s="561"/>
      <c r="M17" s="561"/>
      <c r="N17" s="561"/>
      <c r="O17" s="196" t="s">
        <v>38</v>
      </c>
      <c r="P17" s="196" t="s">
        <v>39</v>
      </c>
      <c r="Q17" s="196" t="s">
        <v>40</v>
      </c>
      <c r="R17" s="196" t="s">
        <v>41</v>
      </c>
      <c r="S17" s="197" t="s">
        <v>42</v>
      </c>
      <c r="T17" s="510"/>
      <c r="U17" s="41" t="s">
        <v>38</v>
      </c>
      <c r="V17" s="39" t="s">
        <v>39</v>
      </c>
      <c r="W17" s="39" t="s">
        <v>40</v>
      </c>
      <c r="X17" s="39" t="s">
        <v>41</v>
      </c>
      <c r="Y17" s="40" t="s">
        <v>43</v>
      </c>
      <c r="Z17" s="484"/>
      <c r="AA17" s="484"/>
      <c r="AB17" s="514"/>
    </row>
    <row r="18" spans="1:28" ht="409.6" customHeight="1" x14ac:dyDescent="0.25">
      <c r="A18" s="517" t="s">
        <v>683</v>
      </c>
      <c r="B18" s="893" t="s">
        <v>684</v>
      </c>
      <c r="C18" s="515" t="s">
        <v>685</v>
      </c>
      <c r="D18" s="518" t="s">
        <v>686</v>
      </c>
      <c r="E18" s="263">
        <v>1</v>
      </c>
      <c r="F18" s="263" t="s">
        <v>687</v>
      </c>
      <c r="G18" s="263" t="s">
        <v>688</v>
      </c>
      <c r="H18" s="518"/>
      <c r="I18" s="518" t="s">
        <v>689</v>
      </c>
      <c r="J18" s="891" t="s">
        <v>690</v>
      </c>
      <c r="K18" s="518" t="s">
        <v>53</v>
      </c>
      <c r="L18" s="784">
        <v>1</v>
      </c>
      <c r="M18" s="518" t="s">
        <v>691</v>
      </c>
      <c r="N18" s="518" t="s">
        <v>692</v>
      </c>
      <c r="O18" s="889">
        <f>12/36</f>
        <v>0.33333333333333331</v>
      </c>
      <c r="P18" s="889">
        <f>8/36</f>
        <v>0.22222222222222221</v>
      </c>
      <c r="Q18" s="889">
        <f>6/36</f>
        <v>0.16666666666666666</v>
      </c>
      <c r="R18" s="889">
        <f>10/36</f>
        <v>0.27777777777777779</v>
      </c>
      <c r="S18" s="887">
        <f>SUM(O18:R19)</f>
        <v>1</v>
      </c>
      <c r="T18" s="510"/>
      <c r="U18" s="889">
        <f>11/36</f>
        <v>0.30555555555555558</v>
      </c>
      <c r="V18" s="889">
        <f>9/36</f>
        <v>0.25</v>
      </c>
      <c r="W18" s="889">
        <f>6/36</f>
        <v>0.16666666666666666</v>
      </c>
      <c r="X18" s="889"/>
      <c r="Y18" s="889">
        <f>SUM(U18:X19)</f>
        <v>0.72222222222222221</v>
      </c>
      <c r="Z18" s="883" t="s">
        <v>693</v>
      </c>
      <c r="AA18" s="883" t="s">
        <v>694</v>
      </c>
      <c r="AB18" s="883" t="s">
        <v>695</v>
      </c>
    </row>
    <row r="19" spans="1:28" ht="102.75" thickBot="1" x14ac:dyDescent="0.3">
      <c r="A19" s="579"/>
      <c r="B19" s="893"/>
      <c r="C19" s="789"/>
      <c r="D19" s="580"/>
      <c r="E19" s="98">
        <v>2</v>
      </c>
      <c r="F19" s="98" t="s">
        <v>696</v>
      </c>
      <c r="G19" s="99" t="s">
        <v>688</v>
      </c>
      <c r="H19" s="580"/>
      <c r="I19" s="580"/>
      <c r="J19" s="892"/>
      <c r="K19" s="580"/>
      <c r="L19" s="773"/>
      <c r="M19" s="580"/>
      <c r="N19" s="580"/>
      <c r="O19" s="890"/>
      <c r="P19" s="890"/>
      <c r="Q19" s="890"/>
      <c r="R19" s="890"/>
      <c r="S19" s="888"/>
      <c r="T19" s="510"/>
      <c r="U19" s="890"/>
      <c r="V19" s="890"/>
      <c r="W19" s="890"/>
      <c r="X19" s="890"/>
      <c r="Y19" s="890"/>
      <c r="Z19" s="775"/>
      <c r="AA19" s="775"/>
      <c r="AB19" s="775"/>
    </row>
    <row r="20" spans="1:28" ht="409.15" customHeight="1" thickBot="1" x14ac:dyDescent="0.3">
      <c r="A20" s="579"/>
      <c r="B20" s="893"/>
      <c r="C20" s="264" t="s">
        <v>697</v>
      </c>
      <c r="D20" s="265" t="s">
        <v>698</v>
      </c>
      <c r="E20" s="265">
        <v>3</v>
      </c>
      <c r="F20" s="265" t="s">
        <v>699</v>
      </c>
      <c r="G20" s="265" t="s">
        <v>688</v>
      </c>
      <c r="H20" s="265"/>
      <c r="I20" s="265" t="s">
        <v>700</v>
      </c>
      <c r="J20" s="266" t="s">
        <v>701</v>
      </c>
      <c r="K20" s="265" t="s">
        <v>53</v>
      </c>
      <c r="L20" s="267">
        <v>1</v>
      </c>
      <c r="M20" s="265" t="s">
        <v>702</v>
      </c>
      <c r="N20" s="265" t="s">
        <v>703</v>
      </c>
      <c r="O20" s="268">
        <f>175/600</f>
        <v>0.29166666666666669</v>
      </c>
      <c r="P20" s="268">
        <f>285/600</f>
        <v>0.47499999999999998</v>
      </c>
      <c r="Q20" s="268">
        <f>120/600</f>
        <v>0.2</v>
      </c>
      <c r="R20" s="268">
        <f>20/600</f>
        <v>3.3333333333333333E-2</v>
      </c>
      <c r="S20" s="269">
        <f>SUM(O20:R20)</f>
        <v>0.99999999999999989</v>
      </c>
      <c r="T20" s="510"/>
      <c r="U20" s="268">
        <f>85/600</f>
        <v>0.14166666666666666</v>
      </c>
      <c r="V20" s="268">
        <f>176/600</f>
        <v>0.29333333333333333</v>
      </c>
      <c r="W20" s="268">
        <f>247/600</f>
        <v>0.41166666666666668</v>
      </c>
      <c r="X20" s="268"/>
      <c r="Y20" s="268">
        <f>SUM(U20:X20)</f>
        <v>0.84666666666666668</v>
      </c>
      <c r="Z20" s="270" t="s">
        <v>704</v>
      </c>
      <c r="AA20" s="270" t="s">
        <v>705</v>
      </c>
      <c r="AB20" s="270" t="s">
        <v>706</v>
      </c>
    </row>
    <row r="21" spans="1:28" ht="150" customHeight="1" x14ac:dyDescent="0.25">
      <c r="A21" s="579"/>
      <c r="B21" s="893"/>
      <c r="C21" s="701" t="s">
        <v>707</v>
      </c>
      <c r="D21" s="653" t="s">
        <v>708</v>
      </c>
      <c r="E21" s="263">
        <v>1</v>
      </c>
      <c r="F21" s="263" t="s">
        <v>709</v>
      </c>
      <c r="G21" s="263" t="s">
        <v>688</v>
      </c>
      <c r="H21" s="263"/>
      <c r="I21" s="518" t="s">
        <v>710</v>
      </c>
      <c r="J21" s="518" t="s">
        <v>711</v>
      </c>
      <c r="K21" s="518" t="s">
        <v>53</v>
      </c>
      <c r="L21" s="784">
        <v>1</v>
      </c>
      <c r="M21" s="518" t="s">
        <v>712</v>
      </c>
      <c r="N21" s="518" t="s">
        <v>713</v>
      </c>
      <c r="O21" s="784">
        <v>0.25</v>
      </c>
      <c r="P21" s="784">
        <v>0.25</v>
      </c>
      <c r="Q21" s="784">
        <v>0.25</v>
      </c>
      <c r="R21" s="784">
        <v>0.25</v>
      </c>
      <c r="S21" s="884">
        <f>SUM(O21:R24)</f>
        <v>1</v>
      </c>
      <c r="T21" s="510"/>
      <c r="U21" s="784">
        <v>0.25</v>
      </c>
      <c r="V21" s="784">
        <v>0.25</v>
      </c>
      <c r="W21" s="784">
        <v>0.25</v>
      </c>
      <c r="X21" s="784"/>
      <c r="Y21" s="784">
        <f>SUM(U21:X24)</f>
        <v>0.75</v>
      </c>
      <c r="Z21" s="883" t="s">
        <v>714</v>
      </c>
      <c r="AA21" s="883" t="s">
        <v>694</v>
      </c>
      <c r="AB21" s="883" t="s">
        <v>695</v>
      </c>
    </row>
    <row r="22" spans="1:28" ht="90" customHeight="1" x14ac:dyDescent="0.25">
      <c r="A22" s="579"/>
      <c r="B22" s="893"/>
      <c r="C22" s="517"/>
      <c r="D22" s="500"/>
      <c r="E22" s="43">
        <v>2</v>
      </c>
      <c r="F22" s="43" t="s">
        <v>715</v>
      </c>
      <c r="G22" s="43" t="s">
        <v>688</v>
      </c>
      <c r="H22" s="43"/>
      <c r="I22" s="499"/>
      <c r="J22" s="499"/>
      <c r="K22" s="499"/>
      <c r="L22" s="499"/>
      <c r="M22" s="499"/>
      <c r="N22" s="499"/>
      <c r="O22" s="499"/>
      <c r="P22" s="499"/>
      <c r="Q22" s="499"/>
      <c r="R22" s="499"/>
      <c r="S22" s="885"/>
      <c r="T22" s="510"/>
      <c r="U22" s="499"/>
      <c r="V22" s="499"/>
      <c r="W22" s="499"/>
      <c r="X22" s="499"/>
      <c r="Y22" s="499"/>
      <c r="Z22" s="712"/>
      <c r="AA22" s="712"/>
      <c r="AB22" s="712"/>
    </row>
    <row r="23" spans="1:28" ht="90" customHeight="1" x14ac:dyDescent="0.25">
      <c r="A23" s="579"/>
      <c r="B23" s="893"/>
      <c r="C23" s="579"/>
      <c r="D23" s="497"/>
      <c r="E23" s="26">
        <v>3</v>
      </c>
      <c r="F23" s="26" t="s">
        <v>716</v>
      </c>
      <c r="G23" s="26" t="s">
        <v>688</v>
      </c>
      <c r="H23" s="26"/>
      <c r="I23" s="499"/>
      <c r="J23" s="499"/>
      <c r="K23" s="499"/>
      <c r="L23" s="499"/>
      <c r="M23" s="499"/>
      <c r="N23" s="499"/>
      <c r="O23" s="499"/>
      <c r="P23" s="499"/>
      <c r="Q23" s="499"/>
      <c r="R23" s="499"/>
      <c r="S23" s="885"/>
      <c r="T23" s="510"/>
      <c r="U23" s="499"/>
      <c r="V23" s="499"/>
      <c r="W23" s="499"/>
      <c r="X23" s="499"/>
      <c r="Y23" s="499"/>
      <c r="Z23" s="712"/>
      <c r="AA23" s="712"/>
      <c r="AB23" s="712"/>
    </row>
    <row r="24" spans="1:28" ht="90" customHeight="1" thickBot="1" x14ac:dyDescent="0.3">
      <c r="A24" s="519"/>
      <c r="B24" s="893"/>
      <c r="C24" s="702"/>
      <c r="D24" s="678"/>
      <c r="E24" s="98">
        <v>4</v>
      </c>
      <c r="F24" s="98" t="s">
        <v>717</v>
      </c>
      <c r="G24" s="98" t="s">
        <v>688</v>
      </c>
      <c r="H24" s="98"/>
      <c r="I24" s="580"/>
      <c r="J24" s="580"/>
      <c r="K24" s="580"/>
      <c r="L24" s="580"/>
      <c r="M24" s="580"/>
      <c r="N24" s="580"/>
      <c r="O24" s="580"/>
      <c r="P24" s="580"/>
      <c r="Q24" s="580"/>
      <c r="R24" s="580"/>
      <c r="S24" s="886"/>
      <c r="T24" s="510"/>
      <c r="U24" s="580"/>
      <c r="V24" s="580"/>
      <c r="W24" s="580"/>
      <c r="X24" s="580"/>
      <c r="Y24" s="580"/>
      <c r="Z24" s="775"/>
      <c r="AA24" s="775"/>
      <c r="AB24" s="775"/>
    </row>
    <row r="25" spans="1:28" s="28" customFormat="1" ht="25.5" customHeight="1" thickBot="1" x14ac:dyDescent="0.3">
      <c r="A25" s="501" t="s">
        <v>185</v>
      </c>
      <c r="B25" s="502"/>
      <c r="C25" s="503"/>
      <c r="D25" s="503"/>
      <c r="E25" s="503"/>
      <c r="F25" s="503"/>
      <c r="G25" s="503"/>
      <c r="H25" s="503"/>
      <c r="I25" s="503"/>
      <c r="J25" s="503"/>
      <c r="K25" s="503"/>
      <c r="L25" s="503"/>
      <c r="M25" s="503"/>
      <c r="N25" s="503"/>
      <c r="O25" s="503"/>
      <c r="P25" s="503"/>
      <c r="Q25" s="503"/>
      <c r="R25" s="841"/>
      <c r="S25" s="842" t="s">
        <v>111</v>
      </c>
      <c r="T25" s="507"/>
      <c r="U25" s="507"/>
      <c r="V25" s="507"/>
      <c r="W25" s="507"/>
      <c r="X25" s="507"/>
      <c r="Y25" s="507"/>
      <c r="Z25" s="507"/>
      <c r="AA25" s="507"/>
      <c r="AB25" s="508"/>
    </row>
    <row r="26" spans="1:28" ht="27.75" customHeight="1" x14ac:dyDescent="0.25">
      <c r="A26" s="29" t="s">
        <v>112</v>
      </c>
      <c r="B26" s="489" t="s">
        <v>688</v>
      </c>
      <c r="C26" s="489"/>
      <c r="D26" s="489"/>
      <c r="E26" s="490"/>
      <c r="F26" s="30" t="s">
        <v>113</v>
      </c>
      <c r="G26" s="707" t="s">
        <v>688</v>
      </c>
      <c r="H26" s="707"/>
      <c r="I26" s="707"/>
      <c r="J26" s="707"/>
      <c r="K26" s="707"/>
      <c r="L26" s="30" t="s">
        <v>113</v>
      </c>
      <c r="M26" s="707" t="s">
        <v>688</v>
      </c>
      <c r="N26" s="707"/>
      <c r="O26" s="707"/>
      <c r="P26" s="707"/>
      <c r="Q26" s="707"/>
      <c r="R26" s="708"/>
      <c r="S26" s="31" t="s">
        <v>113</v>
      </c>
      <c r="T26" s="492"/>
      <c r="U26" s="493"/>
      <c r="V26" s="493"/>
      <c r="W26" s="493"/>
      <c r="X26" s="493"/>
      <c r="Y26" s="494"/>
      <c r="Z26" s="31" t="s">
        <v>113</v>
      </c>
      <c r="AA26" s="495"/>
      <c r="AB26" s="496"/>
    </row>
    <row r="27" spans="1:28" ht="26.25" customHeight="1" x14ac:dyDescent="0.25">
      <c r="A27" s="32" t="s">
        <v>114</v>
      </c>
      <c r="B27" s="565" t="s">
        <v>718</v>
      </c>
      <c r="C27" s="565"/>
      <c r="D27" s="565"/>
      <c r="E27" s="495"/>
      <c r="F27" s="30" t="s">
        <v>116</v>
      </c>
      <c r="G27" s="707" t="s">
        <v>718</v>
      </c>
      <c r="H27" s="707"/>
      <c r="I27" s="707"/>
      <c r="J27" s="707"/>
      <c r="K27" s="707"/>
      <c r="L27" s="30" t="s">
        <v>118</v>
      </c>
      <c r="M27" s="707" t="s">
        <v>718</v>
      </c>
      <c r="N27" s="707"/>
      <c r="O27" s="707"/>
      <c r="P27" s="707"/>
      <c r="Q27" s="707"/>
      <c r="R27" s="708"/>
      <c r="S27" s="31" t="s">
        <v>116</v>
      </c>
      <c r="T27" s="492"/>
      <c r="U27" s="493"/>
      <c r="V27" s="493"/>
      <c r="W27" s="493"/>
      <c r="X27" s="493"/>
      <c r="Y27" s="494"/>
      <c r="Z27" s="31" t="s">
        <v>118</v>
      </c>
      <c r="AA27" s="495"/>
      <c r="AB27" s="496"/>
    </row>
    <row r="28" spans="1:28" ht="29.25" customHeight="1" thickBot="1" x14ac:dyDescent="0.3">
      <c r="A28" s="34" t="s">
        <v>119</v>
      </c>
      <c r="B28" s="552" t="s">
        <v>719</v>
      </c>
      <c r="C28" s="552"/>
      <c r="D28" s="552"/>
      <c r="E28" s="531"/>
      <c r="F28" s="35" t="s">
        <v>119</v>
      </c>
      <c r="G28" s="573" t="s">
        <v>719</v>
      </c>
      <c r="H28" s="573"/>
      <c r="I28" s="573"/>
      <c r="J28" s="573"/>
      <c r="K28" s="573"/>
      <c r="L28" s="35" t="s">
        <v>119</v>
      </c>
      <c r="M28" s="573" t="s">
        <v>719</v>
      </c>
      <c r="N28" s="573"/>
      <c r="O28" s="573"/>
      <c r="P28" s="573"/>
      <c r="Q28" s="573"/>
      <c r="R28" s="574"/>
      <c r="S28" s="36" t="s">
        <v>119</v>
      </c>
      <c r="T28" s="523"/>
      <c r="U28" s="524"/>
      <c r="V28" s="524"/>
      <c r="W28" s="524"/>
      <c r="X28" s="524"/>
      <c r="Y28" s="525"/>
      <c r="Z28" s="36" t="s">
        <v>119</v>
      </c>
      <c r="AA28" s="531"/>
      <c r="AB28" s="532"/>
    </row>
  </sheetData>
  <mergeCells count="98">
    <mergeCell ref="A11:A13"/>
    <mergeCell ref="D11:AB11"/>
    <mergeCell ref="D12:AB12"/>
    <mergeCell ref="D13:AB13"/>
    <mergeCell ref="A1:Z1"/>
    <mergeCell ref="A2:A5"/>
    <mergeCell ref="B2:AA2"/>
    <mergeCell ref="B3:AA3"/>
    <mergeCell ref="B4:AA5"/>
    <mergeCell ref="A6:AB6"/>
    <mergeCell ref="B7:AB7"/>
    <mergeCell ref="B8:AB8"/>
    <mergeCell ref="B9:AB9"/>
    <mergeCell ref="A10:C10"/>
    <mergeCell ref="D10:AB10"/>
    <mergeCell ref="B14:AB14"/>
    <mergeCell ref="A16:A17"/>
    <mergeCell ref="B16:B17"/>
    <mergeCell ref="C16:C17"/>
    <mergeCell ref="D16:D17"/>
    <mergeCell ref="E16:E17"/>
    <mergeCell ref="F16:F17"/>
    <mergeCell ref="G16:G17"/>
    <mergeCell ref="H16:H17"/>
    <mergeCell ref="I16:I17"/>
    <mergeCell ref="Z16:Z17"/>
    <mergeCell ref="AA16:AA17"/>
    <mergeCell ref="AB16:AB17"/>
    <mergeCell ref="J16:J17"/>
    <mergeCell ref="K16:K17"/>
    <mergeCell ref="L16:L17"/>
    <mergeCell ref="A18:A24"/>
    <mergeCell ref="B18:B24"/>
    <mergeCell ref="C18:C19"/>
    <mergeCell ref="D18:D19"/>
    <mergeCell ref="H18:H19"/>
    <mergeCell ref="I18:I19"/>
    <mergeCell ref="J18:J19"/>
    <mergeCell ref="K18:K19"/>
    <mergeCell ref="L18:L19"/>
    <mergeCell ref="M18:M19"/>
    <mergeCell ref="X18:X19"/>
    <mergeCell ref="Y18:Y19"/>
    <mergeCell ref="Z18:Z19"/>
    <mergeCell ref="M16:M17"/>
    <mergeCell ref="N16:N17"/>
    <mergeCell ref="O16:S16"/>
    <mergeCell ref="U18:U19"/>
    <mergeCell ref="N18:N19"/>
    <mergeCell ref="T16:T24"/>
    <mergeCell ref="U16:Y16"/>
    <mergeCell ref="O18:O19"/>
    <mergeCell ref="P18:P19"/>
    <mergeCell ref="Q18:Q19"/>
    <mergeCell ref="R18:R19"/>
    <mergeCell ref="L21:L24"/>
    <mergeCell ref="M21:M24"/>
    <mergeCell ref="N21:N24"/>
    <mergeCell ref="O21:O24"/>
    <mergeCell ref="V18:V19"/>
    <mergeCell ref="C21:C24"/>
    <mergeCell ref="D21:D24"/>
    <mergeCell ref="I21:I24"/>
    <mergeCell ref="J21:J24"/>
    <mergeCell ref="K21:K24"/>
    <mergeCell ref="AA18:AA19"/>
    <mergeCell ref="AB21:AB24"/>
    <mergeCell ref="P21:P24"/>
    <mergeCell ref="Q21:Q24"/>
    <mergeCell ref="R21:R24"/>
    <mergeCell ref="S21:S24"/>
    <mergeCell ref="U21:U24"/>
    <mergeCell ref="V21:V24"/>
    <mergeCell ref="W21:W24"/>
    <mergeCell ref="X21:X24"/>
    <mergeCell ref="Y21:Y24"/>
    <mergeCell ref="Z21:Z24"/>
    <mergeCell ref="AA21:AA24"/>
    <mergeCell ref="S18:S19"/>
    <mergeCell ref="AB18:AB19"/>
    <mergeCell ref="W18:W19"/>
    <mergeCell ref="A25:R25"/>
    <mergeCell ref="S25:AB25"/>
    <mergeCell ref="B26:E26"/>
    <mergeCell ref="G26:K26"/>
    <mergeCell ref="M26:R26"/>
    <mergeCell ref="T26:Y26"/>
    <mergeCell ref="AA26:AB26"/>
    <mergeCell ref="B28:E28"/>
    <mergeCell ref="G28:K28"/>
    <mergeCell ref="M28:R28"/>
    <mergeCell ref="T28:Y28"/>
    <mergeCell ref="AA28:AB28"/>
    <mergeCell ref="B27:E27"/>
    <mergeCell ref="G27:K27"/>
    <mergeCell ref="M27:R27"/>
    <mergeCell ref="T27:Y27"/>
    <mergeCell ref="AA27:AB27"/>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A9169-1077-4CAB-A6BB-7E55A70D1C97}">
  <dimension ref="A1:AB24"/>
  <sheetViews>
    <sheetView tabSelected="1" topLeftCell="J19" workbookViewId="0">
      <selection activeCell="R20" sqref="R20"/>
    </sheetView>
  </sheetViews>
  <sheetFormatPr baseColWidth="10" defaultRowHeight="15" x14ac:dyDescent="0.25"/>
  <cols>
    <col min="1" max="1" width="24.42578125" style="1" customWidth="1"/>
    <col min="2" max="2" width="21.7109375" style="1" customWidth="1"/>
    <col min="3" max="3" width="26.42578125" style="1" customWidth="1"/>
    <col min="4" max="4" width="19.7109375" style="1" customWidth="1"/>
    <col min="5" max="5" width="5.5703125" style="1" customWidth="1"/>
    <col min="6" max="6" width="19.28515625" style="1" customWidth="1"/>
    <col min="7" max="7" width="18" style="1" customWidth="1"/>
    <col min="8" max="8" width="20.7109375" style="1" customWidth="1"/>
    <col min="9" max="9" width="19.7109375" style="1" customWidth="1"/>
    <col min="10" max="10" width="16.140625" style="1" customWidth="1"/>
    <col min="11" max="11" width="14.85546875" style="1" customWidth="1"/>
    <col min="12" max="12" width="16.7109375" style="1" customWidth="1"/>
    <col min="13" max="13" width="15.42578125" style="1" customWidth="1"/>
    <col min="14" max="14" width="17.140625" style="1" customWidth="1"/>
    <col min="15" max="15" width="8.28515625" style="1" customWidth="1"/>
    <col min="16" max="16" width="8.5703125" style="1" customWidth="1"/>
    <col min="17" max="17" width="8" style="1" customWidth="1"/>
    <col min="18" max="18" width="8.42578125" style="1" customWidth="1"/>
    <col min="19" max="19" width="20.140625" style="1" customWidth="1"/>
    <col min="20" max="20" width="4.28515625" style="28" customWidth="1"/>
    <col min="21" max="21" width="11" style="1" customWidth="1"/>
    <col min="22" max="22" width="9.140625" style="1" customWidth="1"/>
    <col min="23" max="23" width="8.85546875" style="1" customWidth="1"/>
    <col min="24" max="24" width="8.7109375" style="1" customWidth="1"/>
    <col min="25" max="25" width="14.85546875" style="1" customWidth="1"/>
    <col min="26" max="26" width="90.85546875" style="1" customWidth="1"/>
    <col min="27" max="27" width="25" style="1" customWidth="1"/>
    <col min="28" max="28" width="41.28515625" style="1" customWidth="1"/>
    <col min="29" max="256" width="11.42578125" style="1"/>
    <col min="257" max="257" width="24.42578125" style="1" customWidth="1"/>
    <col min="258" max="258" width="21.7109375" style="1" customWidth="1"/>
    <col min="259" max="259" width="26.42578125" style="1" customWidth="1"/>
    <col min="260" max="260" width="19.7109375" style="1" customWidth="1"/>
    <col min="261" max="261" width="5.5703125" style="1" customWidth="1"/>
    <col min="262" max="262" width="19.28515625" style="1" customWidth="1"/>
    <col min="263" max="263" width="18" style="1" customWidth="1"/>
    <col min="264" max="264" width="20.7109375" style="1" customWidth="1"/>
    <col min="265" max="265" width="19.7109375" style="1" customWidth="1"/>
    <col min="266" max="266" width="16.140625" style="1" customWidth="1"/>
    <col min="267" max="267" width="14.85546875" style="1" customWidth="1"/>
    <col min="268" max="268" width="16.7109375" style="1" customWidth="1"/>
    <col min="269" max="269" width="15.42578125" style="1" customWidth="1"/>
    <col min="270" max="270" width="17.140625" style="1" customWidth="1"/>
    <col min="271" max="271" width="8.28515625" style="1" customWidth="1"/>
    <col min="272" max="272" width="8.5703125" style="1" customWidth="1"/>
    <col min="273" max="273" width="8" style="1" customWidth="1"/>
    <col min="274" max="274" width="8.42578125" style="1" customWidth="1"/>
    <col min="275" max="275" width="20.140625" style="1" customWidth="1"/>
    <col min="276" max="276" width="4.28515625" style="1" customWidth="1"/>
    <col min="277" max="277" width="11" style="1" customWidth="1"/>
    <col min="278" max="278" width="9.140625" style="1" customWidth="1"/>
    <col min="279" max="279" width="8.85546875" style="1" customWidth="1"/>
    <col min="280" max="280" width="8.7109375" style="1" customWidth="1"/>
    <col min="281" max="281" width="14.85546875" style="1" customWidth="1"/>
    <col min="282" max="282" width="90.85546875" style="1" customWidth="1"/>
    <col min="283" max="283" width="25" style="1" customWidth="1"/>
    <col min="284" max="284" width="41.28515625" style="1" customWidth="1"/>
    <col min="285" max="512" width="11.42578125" style="1"/>
    <col min="513" max="513" width="24.42578125" style="1" customWidth="1"/>
    <col min="514" max="514" width="21.7109375" style="1" customWidth="1"/>
    <col min="515" max="515" width="26.42578125" style="1" customWidth="1"/>
    <col min="516" max="516" width="19.7109375" style="1" customWidth="1"/>
    <col min="517" max="517" width="5.5703125" style="1" customWidth="1"/>
    <col min="518" max="518" width="19.28515625" style="1" customWidth="1"/>
    <col min="519" max="519" width="18" style="1" customWidth="1"/>
    <col min="520" max="520" width="20.7109375" style="1" customWidth="1"/>
    <col min="521" max="521" width="19.7109375" style="1" customWidth="1"/>
    <col min="522" max="522" width="16.140625" style="1" customWidth="1"/>
    <col min="523" max="523" width="14.85546875" style="1" customWidth="1"/>
    <col min="524" max="524" width="16.7109375" style="1" customWidth="1"/>
    <col min="525" max="525" width="15.42578125" style="1" customWidth="1"/>
    <col min="526" max="526" width="17.140625" style="1" customWidth="1"/>
    <col min="527" max="527" width="8.28515625" style="1" customWidth="1"/>
    <col min="528" max="528" width="8.5703125" style="1" customWidth="1"/>
    <col min="529" max="529" width="8" style="1" customWidth="1"/>
    <col min="530" max="530" width="8.42578125" style="1" customWidth="1"/>
    <col min="531" max="531" width="20.140625" style="1" customWidth="1"/>
    <col min="532" max="532" width="4.28515625" style="1" customWidth="1"/>
    <col min="533" max="533" width="11" style="1" customWidth="1"/>
    <col min="534" max="534" width="9.140625" style="1" customWidth="1"/>
    <col min="535" max="535" width="8.85546875" style="1" customWidth="1"/>
    <col min="536" max="536" width="8.7109375" style="1" customWidth="1"/>
    <col min="537" max="537" width="14.85546875" style="1" customWidth="1"/>
    <col min="538" max="538" width="90.85546875" style="1" customWidth="1"/>
    <col min="539" max="539" width="25" style="1" customWidth="1"/>
    <col min="540" max="540" width="41.28515625" style="1" customWidth="1"/>
    <col min="541" max="768" width="11.42578125" style="1"/>
    <col min="769" max="769" width="24.42578125" style="1" customWidth="1"/>
    <col min="770" max="770" width="21.7109375" style="1" customWidth="1"/>
    <col min="771" max="771" width="26.42578125" style="1" customWidth="1"/>
    <col min="772" max="772" width="19.7109375" style="1" customWidth="1"/>
    <col min="773" max="773" width="5.5703125" style="1" customWidth="1"/>
    <col min="774" max="774" width="19.28515625" style="1" customWidth="1"/>
    <col min="775" max="775" width="18" style="1" customWidth="1"/>
    <col min="776" max="776" width="20.7109375" style="1" customWidth="1"/>
    <col min="777" max="777" width="19.7109375" style="1" customWidth="1"/>
    <col min="778" max="778" width="16.140625" style="1" customWidth="1"/>
    <col min="779" max="779" width="14.85546875" style="1" customWidth="1"/>
    <col min="780" max="780" width="16.7109375" style="1" customWidth="1"/>
    <col min="781" max="781" width="15.42578125" style="1" customWidth="1"/>
    <col min="782" max="782" width="17.140625" style="1" customWidth="1"/>
    <col min="783" max="783" width="8.28515625" style="1" customWidth="1"/>
    <col min="784" max="784" width="8.5703125" style="1" customWidth="1"/>
    <col min="785" max="785" width="8" style="1" customWidth="1"/>
    <col min="786" max="786" width="8.42578125" style="1" customWidth="1"/>
    <col min="787" max="787" width="20.140625" style="1" customWidth="1"/>
    <col min="788" max="788" width="4.28515625" style="1" customWidth="1"/>
    <col min="789" max="789" width="11" style="1" customWidth="1"/>
    <col min="790" max="790" width="9.140625" style="1" customWidth="1"/>
    <col min="791" max="791" width="8.85546875" style="1" customWidth="1"/>
    <col min="792" max="792" width="8.7109375" style="1" customWidth="1"/>
    <col min="793" max="793" width="14.85546875" style="1" customWidth="1"/>
    <col min="794" max="794" width="90.85546875" style="1" customWidth="1"/>
    <col min="795" max="795" width="25" style="1" customWidth="1"/>
    <col min="796" max="796" width="41.28515625" style="1" customWidth="1"/>
    <col min="797" max="1024" width="11.42578125" style="1"/>
    <col min="1025" max="1025" width="24.42578125" style="1" customWidth="1"/>
    <col min="1026" max="1026" width="21.7109375" style="1" customWidth="1"/>
    <col min="1027" max="1027" width="26.42578125" style="1" customWidth="1"/>
    <col min="1028" max="1028" width="19.7109375" style="1" customWidth="1"/>
    <col min="1029" max="1029" width="5.5703125" style="1" customWidth="1"/>
    <col min="1030" max="1030" width="19.28515625" style="1" customWidth="1"/>
    <col min="1031" max="1031" width="18" style="1" customWidth="1"/>
    <col min="1032" max="1032" width="20.7109375" style="1" customWidth="1"/>
    <col min="1033" max="1033" width="19.7109375" style="1" customWidth="1"/>
    <col min="1034" max="1034" width="16.140625" style="1" customWidth="1"/>
    <col min="1035" max="1035" width="14.85546875" style="1" customWidth="1"/>
    <col min="1036" max="1036" width="16.7109375" style="1" customWidth="1"/>
    <col min="1037" max="1037" width="15.42578125" style="1" customWidth="1"/>
    <col min="1038" max="1038" width="17.140625" style="1" customWidth="1"/>
    <col min="1039" max="1039" width="8.28515625" style="1" customWidth="1"/>
    <col min="1040" max="1040" width="8.5703125" style="1" customWidth="1"/>
    <col min="1041" max="1041" width="8" style="1" customWidth="1"/>
    <col min="1042" max="1042" width="8.42578125" style="1" customWidth="1"/>
    <col min="1043" max="1043" width="20.140625" style="1" customWidth="1"/>
    <col min="1044" max="1044" width="4.28515625" style="1" customWidth="1"/>
    <col min="1045" max="1045" width="11" style="1" customWidth="1"/>
    <col min="1046" max="1046" width="9.140625" style="1" customWidth="1"/>
    <col min="1047" max="1047" width="8.85546875" style="1" customWidth="1"/>
    <col min="1048" max="1048" width="8.7109375" style="1" customWidth="1"/>
    <col min="1049" max="1049" width="14.85546875" style="1" customWidth="1"/>
    <col min="1050" max="1050" width="90.85546875" style="1" customWidth="1"/>
    <col min="1051" max="1051" width="25" style="1" customWidth="1"/>
    <col min="1052" max="1052" width="41.28515625" style="1" customWidth="1"/>
    <col min="1053" max="1280" width="11.42578125" style="1"/>
    <col min="1281" max="1281" width="24.42578125" style="1" customWidth="1"/>
    <col min="1282" max="1282" width="21.7109375" style="1" customWidth="1"/>
    <col min="1283" max="1283" width="26.42578125" style="1" customWidth="1"/>
    <col min="1284" max="1284" width="19.7109375" style="1" customWidth="1"/>
    <col min="1285" max="1285" width="5.5703125" style="1" customWidth="1"/>
    <col min="1286" max="1286" width="19.28515625" style="1" customWidth="1"/>
    <col min="1287" max="1287" width="18" style="1" customWidth="1"/>
    <col min="1288" max="1288" width="20.7109375" style="1" customWidth="1"/>
    <col min="1289" max="1289" width="19.7109375" style="1" customWidth="1"/>
    <col min="1290" max="1290" width="16.140625" style="1" customWidth="1"/>
    <col min="1291" max="1291" width="14.85546875" style="1" customWidth="1"/>
    <col min="1292" max="1292" width="16.7109375" style="1" customWidth="1"/>
    <col min="1293" max="1293" width="15.42578125" style="1" customWidth="1"/>
    <col min="1294" max="1294" width="17.140625" style="1" customWidth="1"/>
    <col min="1295" max="1295" width="8.28515625" style="1" customWidth="1"/>
    <col min="1296" max="1296" width="8.5703125" style="1" customWidth="1"/>
    <col min="1297" max="1297" width="8" style="1" customWidth="1"/>
    <col min="1298" max="1298" width="8.42578125" style="1" customWidth="1"/>
    <col min="1299" max="1299" width="20.140625" style="1" customWidth="1"/>
    <col min="1300" max="1300" width="4.28515625" style="1" customWidth="1"/>
    <col min="1301" max="1301" width="11" style="1" customWidth="1"/>
    <col min="1302" max="1302" width="9.140625" style="1" customWidth="1"/>
    <col min="1303" max="1303" width="8.85546875" style="1" customWidth="1"/>
    <col min="1304" max="1304" width="8.7109375" style="1" customWidth="1"/>
    <col min="1305" max="1305" width="14.85546875" style="1" customWidth="1"/>
    <col min="1306" max="1306" width="90.85546875" style="1" customWidth="1"/>
    <col min="1307" max="1307" width="25" style="1" customWidth="1"/>
    <col min="1308" max="1308" width="41.28515625" style="1" customWidth="1"/>
    <col min="1309" max="1536" width="11.42578125" style="1"/>
    <col min="1537" max="1537" width="24.42578125" style="1" customWidth="1"/>
    <col min="1538" max="1538" width="21.7109375" style="1" customWidth="1"/>
    <col min="1539" max="1539" width="26.42578125" style="1" customWidth="1"/>
    <col min="1540" max="1540" width="19.7109375" style="1" customWidth="1"/>
    <col min="1541" max="1541" width="5.5703125" style="1" customWidth="1"/>
    <col min="1542" max="1542" width="19.28515625" style="1" customWidth="1"/>
    <col min="1543" max="1543" width="18" style="1" customWidth="1"/>
    <col min="1544" max="1544" width="20.7109375" style="1" customWidth="1"/>
    <col min="1545" max="1545" width="19.7109375" style="1" customWidth="1"/>
    <col min="1546" max="1546" width="16.140625" style="1" customWidth="1"/>
    <col min="1547" max="1547" width="14.85546875" style="1" customWidth="1"/>
    <col min="1548" max="1548" width="16.7109375" style="1" customWidth="1"/>
    <col min="1549" max="1549" width="15.42578125" style="1" customWidth="1"/>
    <col min="1550" max="1550" width="17.140625" style="1" customWidth="1"/>
    <col min="1551" max="1551" width="8.28515625" style="1" customWidth="1"/>
    <col min="1552" max="1552" width="8.5703125" style="1" customWidth="1"/>
    <col min="1553" max="1553" width="8" style="1" customWidth="1"/>
    <col min="1554" max="1554" width="8.42578125" style="1" customWidth="1"/>
    <col min="1555" max="1555" width="20.140625" style="1" customWidth="1"/>
    <col min="1556" max="1556" width="4.28515625" style="1" customWidth="1"/>
    <col min="1557" max="1557" width="11" style="1" customWidth="1"/>
    <col min="1558" max="1558" width="9.140625" style="1" customWidth="1"/>
    <col min="1559" max="1559" width="8.85546875" style="1" customWidth="1"/>
    <col min="1560" max="1560" width="8.7109375" style="1" customWidth="1"/>
    <col min="1561" max="1561" width="14.85546875" style="1" customWidth="1"/>
    <col min="1562" max="1562" width="90.85546875" style="1" customWidth="1"/>
    <col min="1563" max="1563" width="25" style="1" customWidth="1"/>
    <col min="1564" max="1564" width="41.28515625" style="1" customWidth="1"/>
    <col min="1565" max="1792" width="11.42578125" style="1"/>
    <col min="1793" max="1793" width="24.42578125" style="1" customWidth="1"/>
    <col min="1794" max="1794" width="21.7109375" style="1" customWidth="1"/>
    <col min="1795" max="1795" width="26.42578125" style="1" customWidth="1"/>
    <col min="1796" max="1796" width="19.7109375" style="1" customWidth="1"/>
    <col min="1797" max="1797" width="5.5703125" style="1" customWidth="1"/>
    <col min="1798" max="1798" width="19.28515625" style="1" customWidth="1"/>
    <col min="1799" max="1799" width="18" style="1" customWidth="1"/>
    <col min="1800" max="1800" width="20.7109375" style="1" customWidth="1"/>
    <col min="1801" max="1801" width="19.7109375" style="1" customWidth="1"/>
    <col min="1802" max="1802" width="16.140625" style="1" customWidth="1"/>
    <col min="1803" max="1803" width="14.85546875" style="1" customWidth="1"/>
    <col min="1804" max="1804" width="16.7109375" style="1" customWidth="1"/>
    <col min="1805" max="1805" width="15.42578125" style="1" customWidth="1"/>
    <col min="1806" max="1806" width="17.140625" style="1" customWidth="1"/>
    <col min="1807" max="1807" width="8.28515625" style="1" customWidth="1"/>
    <col min="1808" max="1808" width="8.5703125" style="1" customWidth="1"/>
    <col min="1809" max="1809" width="8" style="1" customWidth="1"/>
    <col min="1810" max="1810" width="8.42578125" style="1" customWidth="1"/>
    <col min="1811" max="1811" width="20.140625" style="1" customWidth="1"/>
    <col min="1812" max="1812" width="4.28515625" style="1" customWidth="1"/>
    <col min="1813" max="1813" width="11" style="1" customWidth="1"/>
    <col min="1814" max="1814" width="9.140625" style="1" customWidth="1"/>
    <col min="1815" max="1815" width="8.85546875" style="1" customWidth="1"/>
    <col min="1816" max="1816" width="8.7109375" style="1" customWidth="1"/>
    <col min="1817" max="1817" width="14.85546875" style="1" customWidth="1"/>
    <col min="1818" max="1818" width="90.85546875" style="1" customWidth="1"/>
    <col min="1819" max="1819" width="25" style="1" customWidth="1"/>
    <col min="1820" max="1820" width="41.28515625" style="1" customWidth="1"/>
    <col min="1821" max="2048" width="11.42578125" style="1"/>
    <col min="2049" max="2049" width="24.42578125" style="1" customWidth="1"/>
    <col min="2050" max="2050" width="21.7109375" style="1" customWidth="1"/>
    <col min="2051" max="2051" width="26.42578125" style="1" customWidth="1"/>
    <col min="2052" max="2052" width="19.7109375" style="1" customWidth="1"/>
    <col min="2053" max="2053" width="5.5703125" style="1" customWidth="1"/>
    <col min="2054" max="2054" width="19.28515625" style="1" customWidth="1"/>
    <col min="2055" max="2055" width="18" style="1" customWidth="1"/>
    <col min="2056" max="2056" width="20.7109375" style="1" customWidth="1"/>
    <col min="2057" max="2057" width="19.7109375" style="1" customWidth="1"/>
    <col min="2058" max="2058" width="16.140625" style="1" customWidth="1"/>
    <col min="2059" max="2059" width="14.85546875" style="1" customWidth="1"/>
    <col min="2060" max="2060" width="16.7109375" style="1" customWidth="1"/>
    <col min="2061" max="2061" width="15.42578125" style="1" customWidth="1"/>
    <col min="2062" max="2062" width="17.140625" style="1" customWidth="1"/>
    <col min="2063" max="2063" width="8.28515625" style="1" customWidth="1"/>
    <col min="2064" max="2064" width="8.5703125" style="1" customWidth="1"/>
    <col min="2065" max="2065" width="8" style="1" customWidth="1"/>
    <col min="2066" max="2066" width="8.42578125" style="1" customWidth="1"/>
    <col min="2067" max="2067" width="20.140625" style="1" customWidth="1"/>
    <col min="2068" max="2068" width="4.28515625" style="1" customWidth="1"/>
    <col min="2069" max="2069" width="11" style="1" customWidth="1"/>
    <col min="2070" max="2070" width="9.140625" style="1" customWidth="1"/>
    <col min="2071" max="2071" width="8.85546875" style="1" customWidth="1"/>
    <col min="2072" max="2072" width="8.7109375" style="1" customWidth="1"/>
    <col min="2073" max="2073" width="14.85546875" style="1" customWidth="1"/>
    <col min="2074" max="2074" width="90.85546875" style="1" customWidth="1"/>
    <col min="2075" max="2075" width="25" style="1" customWidth="1"/>
    <col min="2076" max="2076" width="41.28515625" style="1" customWidth="1"/>
    <col min="2077" max="2304" width="11.42578125" style="1"/>
    <col min="2305" max="2305" width="24.42578125" style="1" customWidth="1"/>
    <col min="2306" max="2306" width="21.7109375" style="1" customWidth="1"/>
    <col min="2307" max="2307" width="26.42578125" style="1" customWidth="1"/>
    <col min="2308" max="2308" width="19.7109375" style="1" customWidth="1"/>
    <col min="2309" max="2309" width="5.5703125" style="1" customWidth="1"/>
    <col min="2310" max="2310" width="19.28515625" style="1" customWidth="1"/>
    <col min="2311" max="2311" width="18" style="1" customWidth="1"/>
    <col min="2312" max="2312" width="20.7109375" style="1" customWidth="1"/>
    <col min="2313" max="2313" width="19.7109375" style="1" customWidth="1"/>
    <col min="2314" max="2314" width="16.140625" style="1" customWidth="1"/>
    <col min="2315" max="2315" width="14.85546875" style="1" customWidth="1"/>
    <col min="2316" max="2316" width="16.7109375" style="1" customWidth="1"/>
    <col min="2317" max="2317" width="15.42578125" style="1" customWidth="1"/>
    <col min="2318" max="2318" width="17.140625" style="1" customWidth="1"/>
    <col min="2319" max="2319" width="8.28515625" style="1" customWidth="1"/>
    <col min="2320" max="2320" width="8.5703125" style="1" customWidth="1"/>
    <col min="2321" max="2321" width="8" style="1" customWidth="1"/>
    <col min="2322" max="2322" width="8.42578125" style="1" customWidth="1"/>
    <col min="2323" max="2323" width="20.140625" style="1" customWidth="1"/>
    <col min="2324" max="2324" width="4.28515625" style="1" customWidth="1"/>
    <col min="2325" max="2325" width="11" style="1" customWidth="1"/>
    <col min="2326" max="2326" width="9.140625" style="1" customWidth="1"/>
    <col min="2327" max="2327" width="8.85546875" style="1" customWidth="1"/>
    <col min="2328" max="2328" width="8.7109375" style="1" customWidth="1"/>
    <col min="2329" max="2329" width="14.85546875" style="1" customWidth="1"/>
    <col min="2330" max="2330" width="90.85546875" style="1" customWidth="1"/>
    <col min="2331" max="2331" width="25" style="1" customWidth="1"/>
    <col min="2332" max="2332" width="41.28515625" style="1" customWidth="1"/>
    <col min="2333" max="2560" width="11.42578125" style="1"/>
    <col min="2561" max="2561" width="24.42578125" style="1" customWidth="1"/>
    <col min="2562" max="2562" width="21.7109375" style="1" customWidth="1"/>
    <col min="2563" max="2563" width="26.42578125" style="1" customWidth="1"/>
    <col min="2564" max="2564" width="19.7109375" style="1" customWidth="1"/>
    <col min="2565" max="2565" width="5.5703125" style="1" customWidth="1"/>
    <col min="2566" max="2566" width="19.28515625" style="1" customWidth="1"/>
    <col min="2567" max="2567" width="18" style="1" customWidth="1"/>
    <col min="2568" max="2568" width="20.7109375" style="1" customWidth="1"/>
    <col min="2569" max="2569" width="19.7109375" style="1" customWidth="1"/>
    <col min="2570" max="2570" width="16.140625" style="1" customWidth="1"/>
    <col min="2571" max="2571" width="14.85546875" style="1" customWidth="1"/>
    <col min="2572" max="2572" width="16.7109375" style="1" customWidth="1"/>
    <col min="2573" max="2573" width="15.42578125" style="1" customWidth="1"/>
    <col min="2574" max="2574" width="17.140625" style="1" customWidth="1"/>
    <col min="2575" max="2575" width="8.28515625" style="1" customWidth="1"/>
    <col min="2576" max="2576" width="8.5703125" style="1" customWidth="1"/>
    <col min="2577" max="2577" width="8" style="1" customWidth="1"/>
    <col min="2578" max="2578" width="8.42578125" style="1" customWidth="1"/>
    <col min="2579" max="2579" width="20.140625" style="1" customWidth="1"/>
    <col min="2580" max="2580" width="4.28515625" style="1" customWidth="1"/>
    <col min="2581" max="2581" width="11" style="1" customWidth="1"/>
    <col min="2582" max="2582" width="9.140625" style="1" customWidth="1"/>
    <col min="2583" max="2583" width="8.85546875" style="1" customWidth="1"/>
    <col min="2584" max="2584" width="8.7109375" style="1" customWidth="1"/>
    <col min="2585" max="2585" width="14.85546875" style="1" customWidth="1"/>
    <col min="2586" max="2586" width="90.85546875" style="1" customWidth="1"/>
    <col min="2587" max="2587" width="25" style="1" customWidth="1"/>
    <col min="2588" max="2588" width="41.28515625" style="1" customWidth="1"/>
    <col min="2589" max="2816" width="11.42578125" style="1"/>
    <col min="2817" max="2817" width="24.42578125" style="1" customWidth="1"/>
    <col min="2818" max="2818" width="21.7109375" style="1" customWidth="1"/>
    <col min="2819" max="2819" width="26.42578125" style="1" customWidth="1"/>
    <col min="2820" max="2820" width="19.7109375" style="1" customWidth="1"/>
    <col min="2821" max="2821" width="5.5703125" style="1" customWidth="1"/>
    <col min="2822" max="2822" width="19.28515625" style="1" customWidth="1"/>
    <col min="2823" max="2823" width="18" style="1" customWidth="1"/>
    <col min="2824" max="2824" width="20.7109375" style="1" customWidth="1"/>
    <col min="2825" max="2825" width="19.7109375" style="1" customWidth="1"/>
    <col min="2826" max="2826" width="16.140625" style="1" customWidth="1"/>
    <col min="2827" max="2827" width="14.85546875" style="1" customWidth="1"/>
    <col min="2828" max="2828" width="16.7109375" style="1" customWidth="1"/>
    <col min="2829" max="2829" width="15.42578125" style="1" customWidth="1"/>
    <col min="2830" max="2830" width="17.140625" style="1" customWidth="1"/>
    <col min="2831" max="2831" width="8.28515625" style="1" customWidth="1"/>
    <col min="2832" max="2832" width="8.5703125" style="1" customWidth="1"/>
    <col min="2833" max="2833" width="8" style="1" customWidth="1"/>
    <col min="2834" max="2834" width="8.42578125" style="1" customWidth="1"/>
    <col min="2835" max="2835" width="20.140625" style="1" customWidth="1"/>
    <col min="2836" max="2836" width="4.28515625" style="1" customWidth="1"/>
    <col min="2837" max="2837" width="11" style="1" customWidth="1"/>
    <col min="2838" max="2838" width="9.140625" style="1" customWidth="1"/>
    <col min="2839" max="2839" width="8.85546875" style="1" customWidth="1"/>
    <col min="2840" max="2840" width="8.7109375" style="1" customWidth="1"/>
    <col min="2841" max="2841" width="14.85546875" style="1" customWidth="1"/>
    <col min="2842" max="2842" width="90.85546875" style="1" customWidth="1"/>
    <col min="2843" max="2843" width="25" style="1" customWidth="1"/>
    <col min="2844" max="2844" width="41.28515625" style="1" customWidth="1"/>
    <col min="2845" max="3072" width="11.42578125" style="1"/>
    <col min="3073" max="3073" width="24.42578125" style="1" customWidth="1"/>
    <col min="3074" max="3074" width="21.7109375" style="1" customWidth="1"/>
    <col min="3075" max="3075" width="26.42578125" style="1" customWidth="1"/>
    <col min="3076" max="3076" width="19.7109375" style="1" customWidth="1"/>
    <col min="3077" max="3077" width="5.5703125" style="1" customWidth="1"/>
    <col min="3078" max="3078" width="19.28515625" style="1" customWidth="1"/>
    <col min="3079" max="3079" width="18" style="1" customWidth="1"/>
    <col min="3080" max="3080" width="20.7109375" style="1" customWidth="1"/>
    <col min="3081" max="3081" width="19.7109375" style="1" customWidth="1"/>
    <col min="3082" max="3082" width="16.140625" style="1" customWidth="1"/>
    <col min="3083" max="3083" width="14.85546875" style="1" customWidth="1"/>
    <col min="3084" max="3084" width="16.7109375" style="1" customWidth="1"/>
    <col min="3085" max="3085" width="15.42578125" style="1" customWidth="1"/>
    <col min="3086" max="3086" width="17.140625" style="1" customWidth="1"/>
    <col min="3087" max="3087" width="8.28515625" style="1" customWidth="1"/>
    <col min="3088" max="3088" width="8.5703125" style="1" customWidth="1"/>
    <col min="3089" max="3089" width="8" style="1" customWidth="1"/>
    <col min="3090" max="3090" width="8.42578125" style="1" customWidth="1"/>
    <col min="3091" max="3091" width="20.140625" style="1" customWidth="1"/>
    <col min="3092" max="3092" width="4.28515625" style="1" customWidth="1"/>
    <col min="3093" max="3093" width="11" style="1" customWidth="1"/>
    <col min="3094" max="3094" width="9.140625" style="1" customWidth="1"/>
    <col min="3095" max="3095" width="8.85546875" style="1" customWidth="1"/>
    <col min="3096" max="3096" width="8.7109375" style="1" customWidth="1"/>
    <col min="3097" max="3097" width="14.85546875" style="1" customWidth="1"/>
    <col min="3098" max="3098" width="90.85546875" style="1" customWidth="1"/>
    <col min="3099" max="3099" width="25" style="1" customWidth="1"/>
    <col min="3100" max="3100" width="41.28515625" style="1" customWidth="1"/>
    <col min="3101" max="3328" width="11.42578125" style="1"/>
    <col min="3329" max="3329" width="24.42578125" style="1" customWidth="1"/>
    <col min="3330" max="3330" width="21.7109375" style="1" customWidth="1"/>
    <col min="3331" max="3331" width="26.42578125" style="1" customWidth="1"/>
    <col min="3332" max="3332" width="19.7109375" style="1" customWidth="1"/>
    <col min="3333" max="3333" width="5.5703125" style="1" customWidth="1"/>
    <col min="3334" max="3334" width="19.28515625" style="1" customWidth="1"/>
    <col min="3335" max="3335" width="18" style="1" customWidth="1"/>
    <col min="3336" max="3336" width="20.7109375" style="1" customWidth="1"/>
    <col min="3337" max="3337" width="19.7109375" style="1" customWidth="1"/>
    <col min="3338" max="3338" width="16.140625" style="1" customWidth="1"/>
    <col min="3339" max="3339" width="14.85546875" style="1" customWidth="1"/>
    <col min="3340" max="3340" width="16.7109375" style="1" customWidth="1"/>
    <col min="3341" max="3341" width="15.42578125" style="1" customWidth="1"/>
    <col min="3342" max="3342" width="17.140625" style="1" customWidth="1"/>
    <col min="3343" max="3343" width="8.28515625" style="1" customWidth="1"/>
    <col min="3344" max="3344" width="8.5703125" style="1" customWidth="1"/>
    <col min="3345" max="3345" width="8" style="1" customWidth="1"/>
    <col min="3346" max="3346" width="8.42578125" style="1" customWidth="1"/>
    <col min="3347" max="3347" width="20.140625" style="1" customWidth="1"/>
    <col min="3348" max="3348" width="4.28515625" style="1" customWidth="1"/>
    <col min="3349" max="3349" width="11" style="1" customWidth="1"/>
    <col min="3350" max="3350" width="9.140625" style="1" customWidth="1"/>
    <col min="3351" max="3351" width="8.85546875" style="1" customWidth="1"/>
    <col min="3352" max="3352" width="8.7109375" style="1" customWidth="1"/>
    <col min="3353" max="3353" width="14.85546875" style="1" customWidth="1"/>
    <col min="3354" max="3354" width="90.85546875" style="1" customWidth="1"/>
    <col min="3355" max="3355" width="25" style="1" customWidth="1"/>
    <col min="3356" max="3356" width="41.28515625" style="1" customWidth="1"/>
    <col min="3357" max="3584" width="11.42578125" style="1"/>
    <col min="3585" max="3585" width="24.42578125" style="1" customWidth="1"/>
    <col min="3586" max="3586" width="21.7109375" style="1" customWidth="1"/>
    <col min="3587" max="3587" width="26.42578125" style="1" customWidth="1"/>
    <col min="3588" max="3588" width="19.7109375" style="1" customWidth="1"/>
    <col min="3589" max="3589" width="5.5703125" style="1" customWidth="1"/>
    <col min="3590" max="3590" width="19.28515625" style="1" customWidth="1"/>
    <col min="3591" max="3591" width="18" style="1" customWidth="1"/>
    <col min="3592" max="3592" width="20.7109375" style="1" customWidth="1"/>
    <col min="3593" max="3593" width="19.7109375" style="1" customWidth="1"/>
    <col min="3594" max="3594" width="16.140625" style="1" customWidth="1"/>
    <col min="3595" max="3595" width="14.85546875" style="1" customWidth="1"/>
    <col min="3596" max="3596" width="16.7109375" style="1" customWidth="1"/>
    <col min="3597" max="3597" width="15.42578125" style="1" customWidth="1"/>
    <col min="3598" max="3598" width="17.140625" style="1" customWidth="1"/>
    <col min="3599" max="3599" width="8.28515625" style="1" customWidth="1"/>
    <col min="3600" max="3600" width="8.5703125" style="1" customWidth="1"/>
    <col min="3601" max="3601" width="8" style="1" customWidth="1"/>
    <col min="3602" max="3602" width="8.42578125" style="1" customWidth="1"/>
    <col min="3603" max="3603" width="20.140625" style="1" customWidth="1"/>
    <col min="3604" max="3604" width="4.28515625" style="1" customWidth="1"/>
    <col min="3605" max="3605" width="11" style="1" customWidth="1"/>
    <col min="3606" max="3606" width="9.140625" style="1" customWidth="1"/>
    <col min="3607" max="3607" width="8.85546875" style="1" customWidth="1"/>
    <col min="3608" max="3608" width="8.7109375" style="1" customWidth="1"/>
    <col min="3609" max="3609" width="14.85546875" style="1" customWidth="1"/>
    <col min="3610" max="3610" width="90.85546875" style="1" customWidth="1"/>
    <col min="3611" max="3611" width="25" style="1" customWidth="1"/>
    <col min="3612" max="3612" width="41.28515625" style="1" customWidth="1"/>
    <col min="3613" max="3840" width="11.42578125" style="1"/>
    <col min="3841" max="3841" width="24.42578125" style="1" customWidth="1"/>
    <col min="3842" max="3842" width="21.7109375" style="1" customWidth="1"/>
    <col min="3843" max="3843" width="26.42578125" style="1" customWidth="1"/>
    <col min="3844" max="3844" width="19.7109375" style="1" customWidth="1"/>
    <col min="3845" max="3845" width="5.5703125" style="1" customWidth="1"/>
    <col min="3846" max="3846" width="19.28515625" style="1" customWidth="1"/>
    <col min="3847" max="3847" width="18" style="1" customWidth="1"/>
    <col min="3848" max="3848" width="20.7109375" style="1" customWidth="1"/>
    <col min="3849" max="3849" width="19.7109375" style="1" customWidth="1"/>
    <col min="3850" max="3850" width="16.140625" style="1" customWidth="1"/>
    <col min="3851" max="3851" width="14.85546875" style="1" customWidth="1"/>
    <col min="3852" max="3852" width="16.7109375" style="1" customWidth="1"/>
    <col min="3853" max="3853" width="15.42578125" style="1" customWidth="1"/>
    <col min="3854" max="3854" width="17.140625" style="1" customWidth="1"/>
    <col min="3855" max="3855" width="8.28515625" style="1" customWidth="1"/>
    <col min="3856" max="3856" width="8.5703125" style="1" customWidth="1"/>
    <col min="3857" max="3857" width="8" style="1" customWidth="1"/>
    <col min="3858" max="3858" width="8.42578125" style="1" customWidth="1"/>
    <col min="3859" max="3859" width="20.140625" style="1" customWidth="1"/>
    <col min="3860" max="3860" width="4.28515625" style="1" customWidth="1"/>
    <col min="3861" max="3861" width="11" style="1" customWidth="1"/>
    <col min="3862" max="3862" width="9.140625" style="1" customWidth="1"/>
    <col min="3863" max="3863" width="8.85546875" style="1" customWidth="1"/>
    <col min="3864" max="3864" width="8.7109375" style="1" customWidth="1"/>
    <col min="3865" max="3865" width="14.85546875" style="1" customWidth="1"/>
    <col min="3866" max="3866" width="90.85546875" style="1" customWidth="1"/>
    <col min="3867" max="3867" width="25" style="1" customWidth="1"/>
    <col min="3868" max="3868" width="41.28515625" style="1" customWidth="1"/>
    <col min="3869" max="4096" width="11.42578125" style="1"/>
    <col min="4097" max="4097" width="24.42578125" style="1" customWidth="1"/>
    <col min="4098" max="4098" width="21.7109375" style="1" customWidth="1"/>
    <col min="4099" max="4099" width="26.42578125" style="1" customWidth="1"/>
    <col min="4100" max="4100" width="19.7109375" style="1" customWidth="1"/>
    <col min="4101" max="4101" width="5.5703125" style="1" customWidth="1"/>
    <col min="4102" max="4102" width="19.28515625" style="1" customWidth="1"/>
    <col min="4103" max="4103" width="18" style="1" customWidth="1"/>
    <col min="4104" max="4104" width="20.7109375" style="1" customWidth="1"/>
    <col min="4105" max="4105" width="19.7109375" style="1" customWidth="1"/>
    <col min="4106" max="4106" width="16.140625" style="1" customWidth="1"/>
    <col min="4107" max="4107" width="14.85546875" style="1" customWidth="1"/>
    <col min="4108" max="4108" width="16.7109375" style="1" customWidth="1"/>
    <col min="4109" max="4109" width="15.42578125" style="1" customWidth="1"/>
    <col min="4110" max="4110" width="17.140625" style="1" customWidth="1"/>
    <col min="4111" max="4111" width="8.28515625" style="1" customWidth="1"/>
    <col min="4112" max="4112" width="8.5703125" style="1" customWidth="1"/>
    <col min="4113" max="4113" width="8" style="1" customWidth="1"/>
    <col min="4114" max="4114" width="8.42578125" style="1" customWidth="1"/>
    <col min="4115" max="4115" width="20.140625" style="1" customWidth="1"/>
    <col min="4116" max="4116" width="4.28515625" style="1" customWidth="1"/>
    <col min="4117" max="4117" width="11" style="1" customWidth="1"/>
    <col min="4118" max="4118" width="9.140625" style="1" customWidth="1"/>
    <col min="4119" max="4119" width="8.85546875" style="1" customWidth="1"/>
    <col min="4120" max="4120" width="8.7109375" style="1" customWidth="1"/>
    <col min="4121" max="4121" width="14.85546875" style="1" customWidth="1"/>
    <col min="4122" max="4122" width="90.85546875" style="1" customWidth="1"/>
    <col min="4123" max="4123" width="25" style="1" customWidth="1"/>
    <col min="4124" max="4124" width="41.28515625" style="1" customWidth="1"/>
    <col min="4125" max="4352" width="11.42578125" style="1"/>
    <col min="4353" max="4353" width="24.42578125" style="1" customWidth="1"/>
    <col min="4354" max="4354" width="21.7109375" style="1" customWidth="1"/>
    <col min="4355" max="4355" width="26.42578125" style="1" customWidth="1"/>
    <col min="4356" max="4356" width="19.7109375" style="1" customWidth="1"/>
    <col min="4357" max="4357" width="5.5703125" style="1" customWidth="1"/>
    <col min="4358" max="4358" width="19.28515625" style="1" customWidth="1"/>
    <col min="4359" max="4359" width="18" style="1" customWidth="1"/>
    <col min="4360" max="4360" width="20.7109375" style="1" customWidth="1"/>
    <col min="4361" max="4361" width="19.7109375" style="1" customWidth="1"/>
    <col min="4362" max="4362" width="16.140625" style="1" customWidth="1"/>
    <col min="4363" max="4363" width="14.85546875" style="1" customWidth="1"/>
    <col min="4364" max="4364" width="16.7109375" style="1" customWidth="1"/>
    <col min="4365" max="4365" width="15.42578125" style="1" customWidth="1"/>
    <col min="4366" max="4366" width="17.140625" style="1" customWidth="1"/>
    <col min="4367" max="4367" width="8.28515625" style="1" customWidth="1"/>
    <col min="4368" max="4368" width="8.5703125" style="1" customWidth="1"/>
    <col min="4369" max="4369" width="8" style="1" customWidth="1"/>
    <col min="4370" max="4370" width="8.42578125" style="1" customWidth="1"/>
    <col min="4371" max="4371" width="20.140625" style="1" customWidth="1"/>
    <col min="4372" max="4372" width="4.28515625" style="1" customWidth="1"/>
    <col min="4373" max="4373" width="11" style="1" customWidth="1"/>
    <col min="4374" max="4374" width="9.140625" style="1" customWidth="1"/>
    <col min="4375" max="4375" width="8.85546875" style="1" customWidth="1"/>
    <col min="4376" max="4376" width="8.7109375" style="1" customWidth="1"/>
    <col min="4377" max="4377" width="14.85546875" style="1" customWidth="1"/>
    <col min="4378" max="4378" width="90.85546875" style="1" customWidth="1"/>
    <col min="4379" max="4379" width="25" style="1" customWidth="1"/>
    <col min="4380" max="4380" width="41.28515625" style="1" customWidth="1"/>
    <col min="4381" max="4608" width="11.42578125" style="1"/>
    <col min="4609" max="4609" width="24.42578125" style="1" customWidth="1"/>
    <col min="4610" max="4610" width="21.7109375" style="1" customWidth="1"/>
    <col min="4611" max="4611" width="26.42578125" style="1" customWidth="1"/>
    <col min="4612" max="4612" width="19.7109375" style="1" customWidth="1"/>
    <col min="4613" max="4613" width="5.5703125" style="1" customWidth="1"/>
    <col min="4614" max="4614" width="19.28515625" style="1" customWidth="1"/>
    <col min="4615" max="4615" width="18" style="1" customWidth="1"/>
    <col min="4616" max="4616" width="20.7109375" style="1" customWidth="1"/>
    <col min="4617" max="4617" width="19.7109375" style="1" customWidth="1"/>
    <col min="4618" max="4618" width="16.140625" style="1" customWidth="1"/>
    <col min="4619" max="4619" width="14.85546875" style="1" customWidth="1"/>
    <col min="4620" max="4620" width="16.7109375" style="1" customWidth="1"/>
    <col min="4621" max="4621" width="15.42578125" style="1" customWidth="1"/>
    <col min="4622" max="4622" width="17.140625" style="1" customWidth="1"/>
    <col min="4623" max="4623" width="8.28515625" style="1" customWidth="1"/>
    <col min="4624" max="4624" width="8.5703125" style="1" customWidth="1"/>
    <col min="4625" max="4625" width="8" style="1" customWidth="1"/>
    <col min="4626" max="4626" width="8.42578125" style="1" customWidth="1"/>
    <col min="4627" max="4627" width="20.140625" style="1" customWidth="1"/>
    <col min="4628" max="4628" width="4.28515625" style="1" customWidth="1"/>
    <col min="4629" max="4629" width="11" style="1" customWidth="1"/>
    <col min="4630" max="4630" width="9.140625" style="1" customWidth="1"/>
    <col min="4631" max="4631" width="8.85546875" style="1" customWidth="1"/>
    <col min="4632" max="4632" width="8.7109375" style="1" customWidth="1"/>
    <col min="4633" max="4633" width="14.85546875" style="1" customWidth="1"/>
    <col min="4634" max="4634" width="90.85546875" style="1" customWidth="1"/>
    <col min="4635" max="4635" width="25" style="1" customWidth="1"/>
    <col min="4636" max="4636" width="41.28515625" style="1" customWidth="1"/>
    <col min="4637" max="4864" width="11.42578125" style="1"/>
    <col min="4865" max="4865" width="24.42578125" style="1" customWidth="1"/>
    <col min="4866" max="4866" width="21.7109375" style="1" customWidth="1"/>
    <col min="4867" max="4867" width="26.42578125" style="1" customWidth="1"/>
    <col min="4868" max="4868" width="19.7109375" style="1" customWidth="1"/>
    <col min="4869" max="4869" width="5.5703125" style="1" customWidth="1"/>
    <col min="4870" max="4870" width="19.28515625" style="1" customWidth="1"/>
    <col min="4871" max="4871" width="18" style="1" customWidth="1"/>
    <col min="4872" max="4872" width="20.7109375" style="1" customWidth="1"/>
    <col min="4873" max="4873" width="19.7109375" style="1" customWidth="1"/>
    <col min="4874" max="4874" width="16.140625" style="1" customWidth="1"/>
    <col min="4875" max="4875" width="14.85546875" style="1" customWidth="1"/>
    <col min="4876" max="4876" width="16.7109375" style="1" customWidth="1"/>
    <col min="4877" max="4877" width="15.42578125" style="1" customWidth="1"/>
    <col min="4878" max="4878" width="17.140625" style="1" customWidth="1"/>
    <col min="4879" max="4879" width="8.28515625" style="1" customWidth="1"/>
    <col min="4880" max="4880" width="8.5703125" style="1" customWidth="1"/>
    <col min="4881" max="4881" width="8" style="1" customWidth="1"/>
    <col min="4882" max="4882" width="8.42578125" style="1" customWidth="1"/>
    <col min="4883" max="4883" width="20.140625" style="1" customWidth="1"/>
    <col min="4884" max="4884" width="4.28515625" style="1" customWidth="1"/>
    <col min="4885" max="4885" width="11" style="1" customWidth="1"/>
    <col min="4886" max="4886" width="9.140625" style="1" customWidth="1"/>
    <col min="4887" max="4887" width="8.85546875" style="1" customWidth="1"/>
    <col min="4888" max="4888" width="8.7109375" style="1" customWidth="1"/>
    <col min="4889" max="4889" width="14.85546875" style="1" customWidth="1"/>
    <col min="4890" max="4890" width="90.85546875" style="1" customWidth="1"/>
    <col min="4891" max="4891" width="25" style="1" customWidth="1"/>
    <col min="4892" max="4892" width="41.28515625" style="1" customWidth="1"/>
    <col min="4893" max="5120" width="11.42578125" style="1"/>
    <col min="5121" max="5121" width="24.42578125" style="1" customWidth="1"/>
    <col min="5122" max="5122" width="21.7109375" style="1" customWidth="1"/>
    <col min="5123" max="5123" width="26.42578125" style="1" customWidth="1"/>
    <col min="5124" max="5124" width="19.7109375" style="1" customWidth="1"/>
    <col min="5125" max="5125" width="5.5703125" style="1" customWidth="1"/>
    <col min="5126" max="5126" width="19.28515625" style="1" customWidth="1"/>
    <col min="5127" max="5127" width="18" style="1" customWidth="1"/>
    <col min="5128" max="5128" width="20.7109375" style="1" customWidth="1"/>
    <col min="5129" max="5129" width="19.7109375" style="1" customWidth="1"/>
    <col min="5130" max="5130" width="16.140625" style="1" customWidth="1"/>
    <col min="5131" max="5131" width="14.85546875" style="1" customWidth="1"/>
    <col min="5132" max="5132" width="16.7109375" style="1" customWidth="1"/>
    <col min="5133" max="5133" width="15.42578125" style="1" customWidth="1"/>
    <col min="5134" max="5134" width="17.140625" style="1" customWidth="1"/>
    <col min="5135" max="5135" width="8.28515625" style="1" customWidth="1"/>
    <col min="5136" max="5136" width="8.5703125" style="1" customWidth="1"/>
    <col min="5137" max="5137" width="8" style="1" customWidth="1"/>
    <col min="5138" max="5138" width="8.42578125" style="1" customWidth="1"/>
    <col min="5139" max="5139" width="20.140625" style="1" customWidth="1"/>
    <col min="5140" max="5140" width="4.28515625" style="1" customWidth="1"/>
    <col min="5141" max="5141" width="11" style="1" customWidth="1"/>
    <col min="5142" max="5142" width="9.140625" style="1" customWidth="1"/>
    <col min="5143" max="5143" width="8.85546875" style="1" customWidth="1"/>
    <col min="5144" max="5144" width="8.7109375" style="1" customWidth="1"/>
    <col min="5145" max="5145" width="14.85546875" style="1" customWidth="1"/>
    <col min="5146" max="5146" width="90.85546875" style="1" customWidth="1"/>
    <col min="5147" max="5147" width="25" style="1" customWidth="1"/>
    <col min="5148" max="5148" width="41.28515625" style="1" customWidth="1"/>
    <col min="5149" max="5376" width="11.42578125" style="1"/>
    <col min="5377" max="5377" width="24.42578125" style="1" customWidth="1"/>
    <col min="5378" max="5378" width="21.7109375" style="1" customWidth="1"/>
    <col min="5379" max="5379" width="26.42578125" style="1" customWidth="1"/>
    <col min="5380" max="5380" width="19.7109375" style="1" customWidth="1"/>
    <col min="5381" max="5381" width="5.5703125" style="1" customWidth="1"/>
    <col min="5382" max="5382" width="19.28515625" style="1" customWidth="1"/>
    <col min="5383" max="5383" width="18" style="1" customWidth="1"/>
    <col min="5384" max="5384" width="20.7109375" style="1" customWidth="1"/>
    <col min="5385" max="5385" width="19.7109375" style="1" customWidth="1"/>
    <col min="5386" max="5386" width="16.140625" style="1" customWidth="1"/>
    <col min="5387" max="5387" width="14.85546875" style="1" customWidth="1"/>
    <col min="5388" max="5388" width="16.7109375" style="1" customWidth="1"/>
    <col min="5389" max="5389" width="15.42578125" style="1" customWidth="1"/>
    <col min="5390" max="5390" width="17.140625" style="1" customWidth="1"/>
    <col min="5391" max="5391" width="8.28515625" style="1" customWidth="1"/>
    <col min="5392" max="5392" width="8.5703125" style="1" customWidth="1"/>
    <col min="5393" max="5393" width="8" style="1" customWidth="1"/>
    <col min="5394" max="5394" width="8.42578125" style="1" customWidth="1"/>
    <col min="5395" max="5395" width="20.140625" style="1" customWidth="1"/>
    <col min="5396" max="5396" width="4.28515625" style="1" customWidth="1"/>
    <col min="5397" max="5397" width="11" style="1" customWidth="1"/>
    <col min="5398" max="5398" width="9.140625" style="1" customWidth="1"/>
    <col min="5399" max="5399" width="8.85546875" style="1" customWidth="1"/>
    <col min="5400" max="5400" width="8.7109375" style="1" customWidth="1"/>
    <col min="5401" max="5401" width="14.85546875" style="1" customWidth="1"/>
    <col min="5402" max="5402" width="90.85546875" style="1" customWidth="1"/>
    <col min="5403" max="5403" width="25" style="1" customWidth="1"/>
    <col min="5404" max="5404" width="41.28515625" style="1" customWidth="1"/>
    <col min="5405" max="5632" width="11.42578125" style="1"/>
    <col min="5633" max="5633" width="24.42578125" style="1" customWidth="1"/>
    <col min="5634" max="5634" width="21.7109375" style="1" customWidth="1"/>
    <col min="5635" max="5635" width="26.42578125" style="1" customWidth="1"/>
    <col min="5636" max="5636" width="19.7109375" style="1" customWidth="1"/>
    <col min="5637" max="5637" width="5.5703125" style="1" customWidth="1"/>
    <col min="5638" max="5638" width="19.28515625" style="1" customWidth="1"/>
    <col min="5639" max="5639" width="18" style="1" customWidth="1"/>
    <col min="5640" max="5640" width="20.7109375" style="1" customWidth="1"/>
    <col min="5641" max="5641" width="19.7109375" style="1" customWidth="1"/>
    <col min="5642" max="5642" width="16.140625" style="1" customWidth="1"/>
    <col min="5643" max="5643" width="14.85546875" style="1" customWidth="1"/>
    <col min="5644" max="5644" width="16.7109375" style="1" customWidth="1"/>
    <col min="5645" max="5645" width="15.42578125" style="1" customWidth="1"/>
    <col min="5646" max="5646" width="17.140625" style="1" customWidth="1"/>
    <col min="5647" max="5647" width="8.28515625" style="1" customWidth="1"/>
    <col min="5648" max="5648" width="8.5703125" style="1" customWidth="1"/>
    <col min="5649" max="5649" width="8" style="1" customWidth="1"/>
    <col min="5650" max="5650" width="8.42578125" style="1" customWidth="1"/>
    <col min="5651" max="5651" width="20.140625" style="1" customWidth="1"/>
    <col min="5652" max="5652" width="4.28515625" style="1" customWidth="1"/>
    <col min="5653" max="5653" width="11" style="1" customWidth="1"/>
    <col min="5654" max="5654" width="9.140625" style="1" customWidth="1"/>
    <col min="5655" max="5655" width="8.85546875" style="1" customWidth="1"/>
    <col min="5656" max="5656" width="8.7109375" style="1" customWidth="1"/>
    <col min="5657" max="5657" width="14.85546875" style="1" customWidth="1"/>
    <col min="5658" max="5658" width="90.85546875" style="1" customWidth="1"/>
    <col min="5659" max="5659" width="25" style="1" customWidth="1"/>
    <col min="5660" max="5660" width="41.28515625" style="1" customWidth="1"/>
    <col min="5661" max="5888" width="11.42578125" style="1"/>
    <col min="5889" max="5889" width="24.42578125" style="1" customWidth="1"/>
    <col min="5890" max="5890" width="21.7109375" style="1" customWidth="1"/>
    <col min="5891" max="5891" width="26.42578125" style="1" customWidth="1"/>
    <col min="5892" max="5892" width="19.7109375" style="1" customWidth="1"/>
    <col min="5893" max="5893" width="5.5703125" style="1" customWidth="1"/>
    <col min="5894" max="5894" width="19.28515625" style="1" customWidth="1"/>
    <col min="5895" max="5895" width="18" style="1" customWidth="1"/>
    <col min="5896" max="5896" width="20.7109375" style="1" customWidth="1"/>
    <col min="5897" max="5897" width="19.7109375" style="1" customWidth="1"/>
    <col min="5898" max="5898" width="16.140625" style="1" customWidth="1"/>
    <col min="5899" max="5899" width="14.85546875" style="1" customWidth="1"/>
    <col min="5900" max="5900" width="16.7109375" style="1" customWidth="1"/>
    <col min="5901" max="5901" width="15.42578125" style="1" customWidth="1"/>
    <col min="5902" max="5902" width="17.140625" style="1" customWidth="1"/>
    <col min="5903" max="5903" width="8.28515625" style="1" customWidth="1"/>
    <col min="5904" max="5904" width="8.5703125" style="1" customWidth="1"/>
    <col min="5905" max="5905" width="8" style="1" customWidth="1"/>
    <col min="5906" max="5906" width="8.42578125" style="1" customWidth="1"/>
    <col min="5907" max="5907" width="20.140625" style="1" customWidth="1"/>
    <col min="5908" max="5908" width="4.28515625" style="1" customWidth="1"/>
    <col min="5909" max="5909" width="11" style="1" customWidth="1"/>
    <col min="5910" max="5910" width="9.140625" style="1" customWidth="1"/>
    <col min="5911" max="5911" width="8.85546875" style="1" customWidth="1"/>
    <col min="5912" max="5912" width="8.7109375" style="1" customWidth="1"/>
    <col min="5913" max="5913" width="14.85546875" style="1" customWidth="1"/>
    <col min="5914" max="5914" width="90.85546875" style="1" customWidth="1"/>
    <col min="5915" max="5915" width="25" style="1" customWidth="1"/>
    <col min="5916" max="5916" width="41.28515625" style="1" customWidth="1"/>
    <col min="5917" max="6144" width="11.42578125" style="1"/>
    <col min="6145" max="6145" width="24.42578125" style="1" customWidth="1"/>
    <col min="6146" max="6146" width="21.7109375" style="1" customWidth="1"/>
    <col min="6147" max="6147" width="26.42578125" style="1" customWidth="1"/>
    <col min="6148" max="6148" width="19.7109375" style="1" customWidth="1"/>
    <col min="6149" max="6149" width="5.5703125" style="1" customWidth="1"/>
    <col min="6150" max="6150" width="19.28515625" style="1" customWidth="1"/>
    <col min="6151" max="6151" width="18" style="1" customWidth="1"/>
    <col min="6152" max="6152" width="20.7109375" style="1" customWidth="1"/>
    <col min="6153" max="6153" width="19.7109375" style="1" customWidth="1"/>
    <col min="6154" max="6154" width="16.140625" style="1" customWidth="1"/>
    <col min="6155" max="6155" width="14.85546875" style="1" customWidth="1"/>
    <col min="6156" max="6156" width="16.7109375" style="1" customWidth="1"/>
    <col min="6157" max="6157" width="15.42578125" style="1" customWidth="1"/>
    <col min="6158" max="6158" width="17.140625" style="1" customWidth="1"/>
    <col min="6159" max="6159" width="8.28515625" style="1" customWidth="1"/>
    <col min="6160" max="6160" width="8.5703125" style="1" customWidth="1"/>
    <col min="6161" max="6161" width="8" style="1" customWidth="1"/>
    <col min="6162" max="6162" width="8.42578125" style="1" customWidth="1"/>
    <col min="6163" max="6163" width="20.140625" style="1" customWidth="1"/>
    <col min="6164" max="6164" width="4.28515625" style="1" customWidth="1"/>
    <col min="6165" max="6165" width="11" style="1" customWidth="1"/>
    <col min="6166" max="6166" width="9.140625" style="1" customWidth="1"/>
    <col min="6167" max="6167" width="8.85546875" style="1" customWidth="1"/>
    <col min="6168" max="6168" width="8.7109375" style="1" customWidth="1"/>
    <col min="6169" max="6169" width="14.85546875" style="1" customWidth="1"/>
    <col min="6170" max="6170" width="90.85546875" style="1" customWidth="1"/>
    <col min="6171" max="6171" width="25" style="1" customWidth="1"/>
    <col min="6172" max="6172" width="41.28515625" style="1" customWidth="1"/>
    <col min="6173" max="6400" width="11.42578125" style="1"/>
    <col min="6401" max="6401" width="24.42578125" style="1" customWidth="1"/>
    <col min="6402" max="6402" width="21.7109375" style="1" customWidth="1"/>
    <col min="6403" max="6403" width="26.42578125" style="1" customWidth="1"/>
    <col min="6404" max="6404" width="19.7109375" style="1" customWidth="1"/>
    <col min="6405" max="6405" width="5.5703125" style="1" customWidth="1"/>
    <col min="6406" max="6406" width="19.28515625" style="1" customWidth="1"/>
    <col min="6407" max="6407" width="18" style="1" customWidth="1"/>
    <col min="6408" max="6408" width="20.7109375" style="1" customWidth="1"/>
    <col min="6409" max="6409" width="19.7109375" style="1" customWidth="1"/>
    <col min="6410" max="6410" width="16.140625" style="1" customWidth="1"/>
    <col min="6411" max="6411" width="14.85546875" style="1" customWidth="1"/>
    <col min="6412" max="6412" width="16.7109375" style="1" customWidth="1"/>
    <col min="6413" max="6413" width="15.42578125" style="1" customWidth="1"/>
    <col min="6414" max="6414" width="17.140625" style="1" customWidth="1"/>
    <col min="6415" max="6415" width="8.28515625" style="1" customWidth="1"/>
    <col min="6416" max="6416" width="8.5703125" style="1" customWidth="1"/>
    <col min="6417" max="6417" width="8" style="1" customWidth="1"/>
    <col min="6418" max="6418" width="8.42578125" style="1" customWidth="1"/>
    <col min="6419" max="6419" width="20.140625" style="1" customWidth="1"/>
    <col min="6420" max="6420" width="4.28515625" style="1" customWidth="1"/>
    <col min="6421" max="6421" width="11" style="1" customWidth="1"/>
    <col min="6422" max="6422" width="9.140625" style="1" customWidth="1"/>
    <col min="6423" max="6423" width="8.85546875" style="1" customWidth="1"/>
    <col min="6424" max="6424" width="8.7109375" style="1" customWidth="1"/>
    <col min="6425" max="6425" width="14.85546875" style="1" customWidth="1"/>
    <col min="6426" max="6426" width="90.85546875" style="1" customWidth="1"/>
    <col min="6427" max="6427" width="25" style="1" customWidth="1"/>
    <col min="6428" max="6428" width="41.28515625" style="1" customWidth="1"/>
    <col min="6429" max="6656" width="11.42578125" style="1"/>
    <col min="6657" max="6657" width="24.42578125" style="1" customWidth="1"/>
    <col min="6658" max="6658" width="21.7109375" style="1" customWidth="1"/>
    <col min="6659" max="6659" width="26.42578125" style="1" customWidth="1"/>
    <col min="6660" max="6660" width="19.7109375" style="1" customWidth="1"/>
    <col min="6661" max="6661" width="5.5703125" style="1" customWidth="1"/>
    <col min="6662" max="6662" width="19.28515625" style="1" customWidth="1"/>
    <col min="6663" max="6663" width="18" style="1" customWidth="1"/>
    <col min="6664" max="6664" width="20.7109375" style="1" customWidth="1"/>
    <col min="6665" max="6665" width="19.7109375" style="1" customWidth="1"/>
    <col min="6666" max="6666" width="16.140625" style="1" customWidth="1"/>
    <col min="6667" max="6667" width="14.85546875" style="1" customWidth="1"/>
    <col min="6668" max="6668" width="16.7109375" style="1" customWidth="1"/>
    <col min="6669" max="6669" width="15.42578125" style="1" customWidth="1"/>
    <col min="6670" max="6670" width="17.140625" style="1" customWidth="1"/>
    <col min="6671" max="6671" width="8.28515625" style="1" customWidth="1"/>
    <col min="6672" max="6672" width="8.5703125" style="1" customWidth="1"/>
    <col min="6673" max="6673" width="8" style="1" customWidth="1"/>
    <col min="6674" max="6674" width="8.42578125" style="1" customWidth="1"/>
    <col min="6675" max="6675" width="20.140625" style="1" customWidth="1"/>
    <col min="6676" max="6676" width="4.28515625" style="1" customWidth="1"/>
    <col min="6677" max="6677" width="11" style="1" customWidth="1"/>
    <col min="6678" max="6678" width="9.140625" style="1" customWidth="1"/>
    <col min="6679" max="6679" width="8.85546875" style="1" customWidth="1"/>
    <col min="6680" max="6680" width="8.7109375" style="1" customWidth="1"/>
    <col min="6681" max="6681" width="14.85546875" style="1" customWidth="1"/>
    <col min="6682" max="6682" width="90.85546875" style="1" customWidth="1"/>
    <col min="6683" max="6683" width="25" style="1" customWidth="1"/>
    <col min="6684" max="6684" width="41.28515625" style="1" customWidth="1"/>
    <col min="6685" max="6912" width="11.42578125" style="1"/>
    <col min="6913" max="6913" width="24.42578125" style="1" customWidth="1"/>
    <col min="6914" max="6914" width="21.7109375" style="1" customWidth="1"/>
    <col min="6915" max="6915" width="26.42578125" style="1" customWidth="1"/>
    <col min="6916" max="6916" width="19.7109375" style="1" customWidth="1"/>
    <col min="6917" max="6917" width="5.5703125" style="1" customWidth="1"/>
    <col min="6918" max="6918" width="19.28515625" style="1" customWidth="1"/>
    <col min="6919" max="6919" width="18" style="1" customWidth="1"/>
    <col min="6920" max="6920" width="20.7109375" style="1" customWidth="1"/>
    <col min="6921" max="6921" width="19.7109375" style="1" customWidth="1"/>
    <col min="6922" max="6922" width="16.140625" style="1" customWidth="1"/>
    <col min="6923" max="6923" width="14.85546875" style="1" customWidth="1"/>
    <col min="6924" max="6924" width="16.7109375" style="1" customWidth="1"/>
    <col min="6925" max="6925" width="15.42578125" style="1" customWidth="1"/>
    <col min="6926" max="6926" width="17.140625" style="1" customWidth="1"/>
    <col min="6927" max="6927" width="8.28515625" style="1" customWidth="1"/>
    <col min="6928" max="6928" width="8.5703125" style="1" customWidth="1"/>
    <col min="6929" max="6929" width="8" style="1" customWidth="1"/>
    <col min="6930" max="6930" width="8.42578125" style="1" customWidth="1"/>
    <col min="6931" max="6931" width="20.140625" style="1" customWidth="1"/>
    <col min="6932" max="6932" width="4.28515625" style="1" customWidth="1"/>
    <col min="6933" max="6933" width="11" style="1" customWidth="1"/>
    <col min="6934" max="6934" width="9.140625" style="1" customWidth="1"/>
    <col min="6935" max="6935" width="8.85546875" style="1" customWidth="1"/>
    <col min="6936" max="6936" width="8.7109375" style="1" customWidth="1"/>
    <col min="6937" max="6937" width="14.85546875" style="1" customWidth="1"/>
    <col min="6938" max="6938" width="90.85546875" style="1" customWidth="1"/>
    <col min="6939" max="6939" width="25" style="1" customWidth="1"/>
    <col min="6940" max="6940" width="41.28515625" style="1" customWidth="1"/>
    <col min="6941" max="7168" width="11.42578125" style="1"/>
    <col min="7169" max="7169" width="24.42578125" style="1" customWidth="1"/>
    <col min="7170" max="7170" width="21.7109375" style="1" customWidth="1"/>
    <col min="7171" max="7171" width="26.42578125" style="1" customWidth="1"/>
    <col min="7172" max="7172" width="19.7109375" style="1" customWidth="1"/>
    <col min="7173" max="7173" width="5.5703125" style="1" customWidth="1"/>
    <col min="7174" max="7174" width="19.28515625" style="1" customWidth="1"/>
    <col min="7175" max="7175" width="18" style="1" customWidth="1"/>
    <col min="7176" max="7176" width="20.7109375" style="1" customWidth="1"/>
    <col min="7177" max="7177" width="19.7109375" style="1" customWidth="1"/>
    <col min="7178" max="7178" width="16.140625" style="1" customWidth="1"/>
    <col min="7179" max="7179" width="14.85546875" style="1" customWidth="1"/>
    <col min="7180" max="7180" width="16.7109375" style="1" customWidth="1"/>
    <col min="7181" max="7181" width="15.42578125" style="1" customWidth="1"/>
    <col min="7182" max="7182" width="17.140625" style="1" customWidth="1"/>
    <col min="7183" max="7183" width="8.28515625" style="1" customWidth="1"/>
    <col min="7184" max="7184" width="8.5703125" style="1" customWidth="1"/>
    <col min="7185" max="7185" width="8" style="1" customWidth="1"/>
    <col min="7186" max="7186" width="8.42578125" style="1" customWidth="1"/>
    <col min="7187" max="7187" width="20.140625" style="1" customWidth="1"/>
    <col min="7188" max="7188" width="4.28515625" style="1" customWidth="1"/>
    <col min="7189" max="7189" width="11" style="1" customWidth="1"/>
    <col min="7190" max="7190" width="9.140625" style="1" customWidth="1"/>
    <col min="7191" max="7191" width="8.85546875" style="1" customWidth="1"/>
    <col min="7192" max="7192" width="8.7109375" style="1" customWidth="1"/>
    <col min="7193" max="7193" width="14.85546875" style="1" customWidth="1"/>
    <col min="7194" max="7194" width="90.85546875" style="1" customWidth="1"/>
    <col min="7195" max="7195" width="25" style="1" customWidth="1"/>
    <col min="7196" max="7196" width="41.28515625" style="1" customWidth="1"/>
    <col min="7197" max="7424" width="11.42578125" style="1"/>
    <col min="7425" max="7425" width="24.42578125" style="1" customWidth="1"/>
    <col min="7426" max="7426" width="21.7109375" style="1" customWidth="1"/>
    <col min="7427" max="7427" width="26.42578125" style="1" customWidth="1"/>
    <col min="7428" max="7428" width="19.7109375" style="1" customWidth="1"/>
    <col min="7429" max="7429" width="5.5703125" style="1" customWidth="1"/>
    <col min="7430" max="7430" width="19.28515625" style="1" customWidth="1"/>
    <col min="7431" max="7431" width="18" style="1" customWidth="1"/>
    <col min="7432" max="7432" width="20.7109375" style="1" customWidth="1"/>
    <col min="7433" max="7433" width="19.7109375" style="1" customWidth="1"/>
    <col min="7434" max="7434" width="16.140625" style="1" customWidth="1"/>
    <col min="7435" max="7435" width="14.85546875" style="1" customWidth="1"/>
    <col min="7436" max="7436" width="16.7109375" style="1" customWidth="1"/>
    <col min="7437" max="7437" width="15.42578125" style="1" customWidth="1"/>
    <col min="7438" max="7438" width="17.140625" style="1" customWidth="1"/>
    <col min="7439" max="7439" width="8.28515625" style="1" customWidth="1"/>
    <col min="7440" max="7440" width="8.5703125" style="1" customWidth="1"/>
    <col min="7441" max="7441" width="8" style="1" customWidth="1"/>
    <col min="7442" max="7442" width="8.42578125" style="1" customWidth="1"/>
    <col min="7443" max="7443" width="20.140625" style="1" customWidth="1"/>
    <col min="7444" max="7444" width="4.28515625" style="1" customWidth="1"/>
    <col min="7445" max="7445" width="11" style="1" customWidth="1"/>
    <col min="7446" max="7446" width="9.140625" style="1" customWidth="1"/>
    <col min="7447" max="7447" width="8.85546875" style="1" customWidth="1"/>
    <col min="7448" max="7448" width="8.7109375" style="1" customWidth="1"/>
    <col min="7449" max="7449" width="14.85546875" style="1" customWidth="1"/>
    <col min="7450" max="7450" width="90.85546875" style="1" customWidth="1"/>
    <col min="7451" max="7451" width="25" style="1" customWidth="1"/>
    <col min="7452" max="7452" width="41.28515625" style="1" customWidth="1"/>
    <col min="7453" max="7680" width="11.42578125" style="1"/>
    <col min="7681" max="7681" width="24.42578125" style="1" customWidth="1"/>
    <col min="7682" max="7682" width="21.7109375" style="1" customWidth="1"/>
    <col min="7683" max="7683" width="26.42578125" style="1" customWidth="1"/>
    <col min="7684" max="7684" width="19.7109375" style="1" customWidth="1"/>
    <col min="7685" max="7685" width="5.5703125" style="1" customWidth="1"/>
    <col min="7686" max="7686" width="19.28515625" style="1" customWidth="1"/>
    <col min="7687" max="7687" width="18" style="1" customWidth="1"/>
    <col min="7688" max="7688" width="20.7109375" style="1" customWidth="1"/>
    <col min="7689" max="7689" width="19.7109375" style="1" customWidth="1"/>
    <col min="7690" max="7690" width="16.140625" style="1" customWidth="1"/>
    <col min="7691" max="7691" width="14.85546875" style="1" customWidth="1"/>
    <col min="7692" max="7692" width="16.7109375" style="1" customWidth="1"/>
    <col min="7693" max="7693" width="15.42578125" style="1" customWidth="1"/>
    <col min="7694" max="7694" width="17.140625" style="1" customWidth="1"/>
    <col min="7695" max="7695" width="8.28515625" style="1" customWidth="1"/>
    <col min="7696" max="7696" width="8.5703125" style="1" customWidth="1"/>
    <col min="7697" max="7697" width="8" style="1" customWidth="1"/>
    <col min="7698" max="7698" width="8.42578125" style="1" customWidth="1"/>
    <col min="7699" max="7699" width="20.140625" style="1" customWidth="1"/>
    <col min="7700" max="7700" width="4.28515625" style="1" customWidth="1"/>
    <col min="7701" max="7701" width="11" style="1" customWidth="1"/>
    <col min="7702" max="7702" width="9.140625" style="1" customWidth="1"/>
    <col min="7703" max="7703" width="8.85546875" style="1" customWidth="1"/>
    <col min="7704" max="7704" width="8.7109375" style="1" customWidth="1"/>
    <col min="7705" max="7705" width="14.85546875" style="1" customWidth="1"/>
    <col min="7706" max="7706" width="90.85546875" style="1" customWidth="1"/>
    <col min="7707" max="7707" width="25" style="1" customWidth="1"/>
    <col min="7708" max="7708" width="41.28515625" style="1" customWidth="1"/>
    <col min="7709" max="7936" width="11.42578125" style="1"/>
    <col min="7937" max="7937" width="24.42578125" style="1" customWidth="1"/>
    <col min="7938" max="7938" width="21.7109375" style="1" customWidth="1"/>
    <col min="7939" max="7939" width="26.42578125" style="1" customWidth="1"/>
    <col min="7940" max="7940" width="19.7109375" style="1" customWidth="1"/>
    <col min="7941" max="7941" width="5.5703125" style="1" customWidth="1"/>
    <col min="7942" max="7942" width="19.28515625" style="1" customWidth="1"/>
    <col min="7943" max="7943" width="18" style="1" customWidth="1"/>
    <col min="7944" max="7944" width="20.7109375" style="1" customWidth="1"/>
    <col min="7945" max="7945" width="19.7109375" style="1" customWidth="1"/>
    <col min="7946" max="7946" width="16.140625" style="1" customWidth="1"/>
    <col min="7947" max="7947" width="14.85546875" style="1" customWidth="1"/>
    <col min="7948" max="7948" width="16.7109375" style="1" customWidth="1"/>
    <col min="7949" max="7949" width="15.42578125" style="1" customWidth="1"/>
    <col min="7950" max="7950" width="17.140625" style="1" customWidth="1"/>
    <col min="7951" max="7951" width="8.28515625" style="1" customWidth="1"/>
    <col min="7952" max="7952" width="8.5703125" style="1" customWidth="1"/>
    <col min="7953" max="7953" width="8" style="1" customWidth="1"/>
    <col min="7954" max="7954" width="8.42578125" style="1" customWidth="1"/>
    <col min="7955" max="7955" width="20.140625" style="1" customWidth="1"/>
    <col min="7956" max="7956" width="4.28515625" style="1" customWidth="1"/>
    <col min="7957" max="7957" width="11" style="1" customWidth="1"/>
    <col min="7958" max="7958" width="9.140625" style="1" customWidth="1"/>
    <col min="7959" max="7959" width="8.85546875" style="1" customWidth="1"/>
    <col min="7960" max="7960" width="8.7109375" style="1" customWidth="1"/>
    <col min="7961" max="7961" width="14.85546875" style="1" customWidth="1"/>
    <col min="7962" max="7962" width="90.85546875" style="1" customWidth="1"/>
    <col min="7963" max="7963" width="25" style="1" customWidth="1"/>
    <col min="7964" max="7964" width="41.28515625" style="1" customWidth="1"/>
    <col min="7965" max="8192" width="11.42578125" style="1"/>
    <col min="8193" max="8193" width="24.42578125" style="1" customWidth="1"/>
    <col min="8194" max="8194" width="21.7109375" style="1" customWidth="1"/>
    <col min="8195" max="8195" width="26.42578125" style="1" customWidth="1"/>
    <col min="8196" max="8196" width="19.7109375" style="1" customWidth="1"/>
    <col min="8197" max="8197" width="5.5703125" style="1" customWidth="1"/>
    <col min="8198" max="8198" width="19.28515625" style="1" customWidth="1"/>
    <col min="8199" max="8199" width="18" style="1" customWidth="1"/>
    <col min="8200" max="8200" width="20.7109375" style="1" customWidth="1"/>
    <col min="8201" max="8201" width="19.7109375" style="1" customWidth="1"/>
    <col min="8202" max="8202" width="16.140625" style="1" customWidth="1"/>
    <col min="8203" max="8203" width="14.85546875" style="1" customWidth="1"/>
    <col min="8204" max="8204" width="16.7109375" style="1" customWidth="1"/>
    <col min="8205" max="8205" width="15.42578125" style="1" customWidth="1"/>
    <col min="8206" max="8206" width="17.140625" style="1" customWidth="1"/>
    <col min="8207" max="8207" width="8.28515625" style="1" customWidth="1"/>
    <col min="8208" max="8208" width="8.5703125" style="1" customWidth="1"/>
    <col min="8209" max="8209" width="8" style="1" customWidth="1"/>
    <col min="8210" max="8210" width="8.42578125" style="1" customWidth="1"/>
    <col min="8211" max="8211" width="20.140625" style="1" customWidth="1"/>
    <col min="8212" max="8212" width="4.28515625" style="1" customWidth="1"/>
    <col min="8213" max="8213" width="11" style="1" customWidth="1"/>
    <col min="8214" max="8214" width="9.140625" style="1" customWidth="1"/>
    <col min="8215" max="8215" width="8.85546875" style="1" customWidth="1"/>
    <col min="8216" max="8216" width="8.7109375" style="1" customWidth="1"/>
    <col min="8217" max="8217" width="14.85546875" style="1" customWidth="1"/>
    <col min="8218" max="8218" width="90.85546875" style="1" customWidth="1"/>
    <col min="8219" max="8219" width="25" style="1" customWidth="1"/>
    <col min="8220" max="8220" width="41.28515625" style="1" customWidth="1"/>
    <col min="8221" max="8448" width="11.42578125" style="1"/>
    <col min="8449" max="8449" width="24.42578125" style="1" customWidth="1"/>
    <col min="8450" max="8450" width="21.7109375" style="1" customWidth="1"/>
    <col min="8451" max="8451" width="26.42578125" style="1" customWidth="1"/>
    <col min="8452" max="8452" width="19.7109375" style="1" customWidth="1"/>
    <col min="8453" max="8453" width="5.5703125" style="1" customWidth="1"/>
    <col min="8454" max="8454" width="19.28515625" style="1" customWidth="1"/>
    <col min="8455" max="8455" width="18" style="1" customWidth="1"/>
    <col min="8456" max="8456" width="20.7109375" style="1" customWidth="1"/>
    <col min="8457" max="8457" width="19.7109375" style="1" customWidth="1"/>
    <col min="8458" max="8458" width="16.140625" style="1" customWidth="1"/>
    <col min="8459" max="8459" width="14.85546875" style="1" customWidth="1"/>
    <col min="8460" max="8460" width="16.7109375" style="1" customWidth="1"/>
    <col min="8461" max="8461" width="15.42578125" style="1" customWidth="1"/>
    <col min="8462" max="8462" width="17.140625" style="1" customWidth="1"/>
    <col min="8463" max="8463" width="8.28515625" style="1" customWidth="1"/>
    <col min="8464" max="8464" width="8.5703125" style="1" customWidth="1"/>
    <col min="8465" max="8465" width="8" style="1" customWidth="1"/>
    <col min="8466" max="8466" width="8.42578125" style="1" customWidth="1"/>
    <col min="8467" max="8467" width="20.140625" style="1" customWidth="1"/>
    <col min="8468" max="8468" width="4.28515625" style="1" customWidth="1"/>
    <col min="8469" max="8469" width="11" style="1" customWidth="1"/>
    <col min="8470" max="8470" width="9.140625" style="1" customWidth="1"/>
    <col min="8471" max="8471" width="8.85546875" style="1" customWidth="1"/>
    <col min="8472" max="8472" width="8.7109375" style="1" customWidth="1"/>
    <col min="8473" max="8473" width="14.85546875" style="1" customWidth="1"/>
    <col min="8474" max="8474" width="90.85546875" style="1" customWidth="1"/>
    <col min="8475" max="8475" width="25" style="1" customWidth="1"/>
    <col min="8476" max="8476" width="41.28515625" style="1" customWidth="1"/>
    <col min="8477" max="8704" width="11.42578125" style="1"/>
    <col min="8705" max="8705" width="24.42578125" style="1" customWidth="1"/>
    <col min="8706" max="8706" width="21.7109375" style="1" customWidth="1"/>
    <col min="8707" max="8707" width="26.42578125" style="1" customWidth="1"/>
    <col min="8708" max="8708" width="19.7109375" style="1" customWidth="1"/>
    <col min="8709" max="8709" width="5.5703125" style="1" customWidth="1"/>
    <col min="8710" max="8710" width="19.28515625" style="1" customWidth="1"/>
    <col min="8711" max="8711" width="18" style="1" customWidth="1"/>
    <col min="8712" max="8712" width="20.7109375" style="1" customWidth="1"/>
    <col min="8713" max="8713" width="19.7109375" style="1" customWidth="1"/>
    <col min="8714" max="8714" width="16.140625" style="1" customWidth="1"/>
    <col min="8715" max="8715" width="14.85546875" style="1" customWidth="1"/>
    <col min="8716" max="8716" width="16.7109375" style="1" customWidth="1"/>
    <col min="8717" max="8717" width="15.42578125" style="1" customWidth="1"/>
    <col min="8718" max="8718" width="17.140625" style="1" customWidth="1"/>
    <col min="8719" max="8719" width="8.28515625" style="1" customWidth="1"/>
    <col min="8720" max="8720" width="8.5703125" style="1" customWidth="1"/>
    <col min="8721" max="8721" width="8" style="1" customWidth="1"/>
    <col min="8722" max="8722" width="8.42578125" style="1" customWidth="1"/>
    <col min="8723" max="8723" width="20.140625" style="1" customWidth="1"/>
    <col min="8724" max="8724" width="4.28515625" style="1" customWidth="1"/>
    <col min="8725" max="8725" width="11" style="1" customWidth="1"/>
    <col min="8726" max="8726" width="9.140625" style="1" customWidth="1"/>
    <col min="8727" max="8727" width="8.85546875" style="1" customWidth="1"/>
    <col min="8728" max="8728" width="8.7109375" style="1" customWidth="1"/>
    <col min="8729" max="8729" width="14.85546875" style="1" customWidth="1"/>
    <col min="8730" max="8730" width="90.85546875" style="1" customWidth="1"/>
    <col min="8731" max="8731" width="25" style="1" customWidth="1"/>
    <col min="8732" max="8732" width="41.28515625" style="1" customWidth="1"/>
    <col min="8733" max="8960" width="11.42578125" style="1"/>
    <col min="8961" max="8961" width="24.42578125" style="1" customWidth="1"/>
    <col min="8962" max="8962" width="21.7109375" style="1" customWidth="1"/>
    <col min="8963" max="8963" width="26.42578125" style="1" customWidth="1"/>
    <col min="8964" max="8964" width="19.7109375" style="1" customWidth="1"/>
    <col min="8965" max="8965" width="5.5703125" style="1" customWidth="1"/>
    <col min="8966" max="8966" width="19.28515625" style="1" customWidth="1"/>
    <col min="8967" max="8967" width="18" style="1" customWidth="1"/>
    <col min="8968" max="8968" width="20.7109375" style="1" customWidth="1"/>
    <col min="8969" max="8969" width="19.7109375" style="1" customWidth="1"/>
    <col min="8970" max="8970" width="16.140625" style="1" customWidth="1"/>
    <col min="8971" max="8971" width="14.85546875" style="1" customWidth="1"/>
    <col min="8972" max="8972" width="16.7109375" style="1" customWidth="1"/>
    <col min="8973" max="8973" width="15.42578125" style="1" customWidth="1"/>
    <col min="8974" max="8974" width="17.140625" style="1" customWidth="1"/>
    <col min="8975" max="8975" width="8.28515625" style="1" customWidth="1"/>
    <col min="8976" max="8976" width="8.5703125" style="1" customWidth="1"/>
    <col min="8977" max="8977" width="8" style="1" customWidth="1"/>
    <col min="8978" max="8978" width="8.42578125" style="1" customWidth="1"/>
    <col min="8979" max="8979" width="20.140625" style="1" customWidth="1"/>
    <col min="8980" max="8980" width="4.28515625" style="1" customWidth="1"/>
    <col min="8981" max="8981" width="11" style="1" customWidth="1"/>
    <col min="8982" max="8982" width="9.140625" style="1" customWidth="1"/>
    <col min="8983" max="8983" width="8.85546875" style="1" customWidth="1"/>
    <col min="8984" max="8984" width="8.7109375" style="1" customWidth="1"/>
    <col min="8985" max="8985" width="14.85546875" style="1" customWidth="1"/>
    <col min="8986" max="8986" width="90.85546875" style="1" customWidth="1"/>
    <col min="8987" max="8987" width="25" style="1" customWidth="1"/>
    <col min="8988" max="8988" width="41.28515625" style="1" customWidth="1"/>
    <col min="8989" max="9216" width="11.42578125" style="1"/>
    <col min="9217" max="9217" width="24.42578125" style="1" customWidth="1"/>
    <col min="9218" max="9218" width="21.7109375" style="1" customWidth="1"/>
    <col min="9219" max="9219" width="26.42578125" style="1" customWidth="1"/>
    <col min="9220" max="9220" width="19.7109375" style="1" customWidth="1"/>
    <col min="9221" max="9221" width="5.5703125" style="1" customWidth="1"/>
    <col min="9222" max="9222" width="19.28515625" style="1" customWidth="1"/>
    <col min="9223" max="9223" width="18" style="1" customWidth="1"/>
    <col min="9224" max="9224" width="20.7109375" style="1" customWidth="1"/>
    <col min="9225" max="9225" width="19.7109375" style="1" customWidth="1"/>
    <col min="9226" max="9226" width="16.140625" style="1" customWidth="1"/>
    <col min="9227" max="9227" width="14.85546875" style="1" customWidth="1"/>
    <col min="9228" max="9228" width="16.7109375" style="1" customWidth="1"/>
    <col min="9229" max="9229" width="15.42578125" style="1" customWidth="1"/>
    <col min="9230" max="9230" width="17.140625" style="1" customWidth="1"/>
    <col min="9231" max="9231" width="8.28515625" style="1" customWidth="1"/>
    <col min="9232" max="9232" width="8.5703125" style="1" customWidth="1"/>
    <col min="9233" max="9233" width="8" style="1" customWidth="1"/>
    <col min="9234" max="9234" width="8.42578125" style="1" customWidth="1"/>
    <col min="9235" max="9235" width="20.140625" style="1" customWidth="1"/>
    <col min="9236" max="9236" width="4.28515625" style="1" customWidth="1"/>
    <col min="9237" max="9237" width="11" style="1" customWidth="1"/>
    <col min="9238" max="9238" width="9.140625" style="1" customWidth="1"/>
    <col min="9239" max="9239" width="8.85546875" style="1" customWidth="1"/>
    <col min="9240" max="9240" width="8.7109375" style="1" customWidth="1"/>
    <col min="9241" max="9241" width="14.85546875" style="1" customWidth="1"/>
    <col min="9242" max="9242" width="90.85546875" style="1" customWidth="1"/>
    <col min="9243" max="9243" width="25" style="1" customWidth="1"/>
    <col min="9244" max="9244" width="41.28515625" style="1" customWidth="1"/>
    <col min="9245" max="9472" width="11.42578125" style="1"/>
    <col min="9473" max="9473" width="24.42578125" style="1" customWidth="1"/>
    <col min="9474" max="9474" width="21.7109375" style="1" customWidth="1"/>
    <col min="9475" max="9475" width="26.42578125" style="1" customWidth="1"/>
    <col min="9476" max="9476" width="19.7109375" style="1" customWidth="1"/>
    <col min="9477" max="9477" width="5.5703125" style="1" customWidth="1"/>
    <col min="9478" max="9478" width="19.28515625" style="1" customWidth="1"/>
    <col min="9479" max="9479" width="18" style="1" customWidth="1"/>
    <col min="9480" max="9480" width="20.7109375" style="1" customWidth="1"/>
    <col min="9481" max="9481" width="19.7109375" style="1" customWidth="1"/>
    <col min="9482" max="9482" width="16.140625" style="1" customWidth="1"/>
    <col min="9483" max="9483" width="14.85546875" style="1" customWidth="1"/>
    <col min="9484" max="9484" width="16.7109375" style="1" customWidth="1"/>
    <col min="9485" max="9485" width="15.42578125" style="1" customWidth="1"/>
    <col min="9486" max="9486" width="17.140625" style="1" customWidth="1"/>
    <col min="9487" max="9487" width="8.28515625" style="1" customWidth="1"/>
    <col min="9488" max="9488" width="8.5703125" style="1" customWidth="1"/>
    <col min="9489" max="9489" width="8" style="1" customWidth="1"/>
    <col min="9490" max="9490" width="8.42578125" style="1" customWidth="1"/>
    <col min="9491" max="9491" width="20.140625" style="1" customWidth="1"/>
    <col min="9492" max="9492" width="4.28515625" style="1" customWidth="1"/>
    <col min="9493" max="9493" width="11" style="1" customWidth="1"/>
    <col min="9494" max="9494" width="9.140625" style="1" customWidth="1"/>
    <col min="9495" max="9495" width="8.85546875" style="1" customWidth="1"/>
    <col min="9496" max="9496" width="8.7109375" style="1" customWidth="1"/>
    <col min="9497" max="9497" width="14.85546875" style="1" customWidth="1"/>
    <col min="9498" max="9498" width="90.85546875" style="1" customWidth="1"/>
    <col min="9499" max="9499" width="25" style="1" customWidth="1"/>
    <col min="9500" max="9500" width="41.28515625" style="1" customWidth="1"/>
    <col min="9501" max="9728" width="11.42578125" style="1"/>
    <col min="9729" max="9729" width="24.42578125" style="1" customWidth="1"/>
    <col min="9730" max="9730" width="21.7109375" style="1" customWidth="1"/>
    <col min="9731" max="9731" width="26.42578125" style="1" customWidth="1"/>
    <col min="9732" max="9732" width="19.7109375" style="1" customWidth="1"/>
    <col min="9733" max="9733" width="5.5703125" style="1" customWidth="1"/>
    <col min="9734" max="9734" width="19.28515625" style="1" customWidth="1"/>
    <col min="9735" max="9735" width="18" style="1" customWidth="1"/>
    <col min="9736" max="9736" width="20.7109375" style="1" customWidth="1"/>
    <col min="9737" max="9737" width="19.7109375" style="1" customWidth="1"/>
    <col min="9738" max="9738" width="16.140625" style="1" customWidth="1"/>
    <col min="9739" max="9739" width="14.85546875" style="1" customWidth="1"/>
    <col min="9740" max="9740" width="16.7109375" style="1" customWidth="1"/>
    <col min="9741" max="9741" width="15.42578125" style="1" customWidth="1"/>
    <col min="9742" max="9742" width="17.140625" style="1" customWidth="1"/>
    <col min="9743" max="9743" width="8.28515625" style="1" customWidth="1"/>
    <col min="9744" max="9744" width="8.5703125" style="1" customWidth="1"/>
    <col min="9745" max="9745" width="8" style="1" customWidth="1"/>
    <col min="9746" max="9746" width="8.42578125" style="1" customWidth="1"/>
    <col min="9747" max="9747" width="20.140625" style="1" customWidth="1"/>
    <col min="9748" max="9748" width="4.28515625" style="1" customWidth="1"/>
    <col min="9749" max="9749" width="11" style="1" customWidth="1"/>
    <col min="9750" max="9750" width="9.140625" style="1" customWidth="1"/>
    <col min="9751" max="9751" width="8.85546875" style="1" customWidth="1"/>
    <col min="9752" max="9752" width="8.7109375" style="1" customWidth="1"/>
    <col min="9753" max="9753" width="14.85546875" style="1" customWidth="1"/>
    <col min="9754" max="9754" width="90.85546875" style="1" customWidth="1"/>
    <col min="9755" max="9755" width="25" style="1" customWidth="1"/>
    <col min="9756" max="9756" width="41.28515625" style="1" customWidth="1"/>
    <col min="9757" max="9984" width="11.42578125" style="1"/>
    <col min="9985" max="9985" width="24.42578125" style="1" customWidth="1"/>
    <col min="9986" max="9986" width="21.7109375" style="1" customWidth="1"/>
    <col min="9987" max="9987" width="26.42578125" style="1" customWidth="1"/>
    <col min="9988" max="9988" width="19.7109375" style="1" customWidth="1"/>
    <col min="9989" max="9989" width="5.5703125" style="1" customWidth="1"/>
    <col min="9990" max="9990" width="19.28515625" style="1" customWidth="1"/>
    <col min="9991" max="9991" width="18" style="1" customWidth="1"/>
    <col min="9992" max="9992" width="20.7109375" style="1" customWidth="1"/>
    <col min="9993" max="9993" width="19.7109375" style="1" customWidth="1"/>
    <col min="9994" max="9994" width="16.140625" style="1" customWidth="1"/>
    <col min="9995" max="9995" width="14.85546875" style="1" customWidth="1"/>
    <col min="9996" max="9996" width="16.7109375" style="1" customWidth="1"/>
    <col min="9997" max="9997" width="15.42578125" style="1" customWidth="1"/>
    <col min="9998" max="9998" width="17.140625" style="1" customWidth="1"/>
    <col min="9999" max="9999" width="8.28515625" style="1" customWidth="1"/>
    <col min="10000" max="10000" width="8.5703125" style="1" customWidth="1"/>
    <col min="10001" max="10001" width="8" style="1" customWidth="1"/>
    <col min="10002" max="10002" width="8.42578125" style="1" customWidth="1"/>
    <col min="10003" max="10003" width="20.140625" style="1" customWidth="1"/>
    <col min="10004" max="10004" width="4.28515625" style="1" customWidth="1"/>
    <col min="10005" max="10005" width="11" style="1" customWidth="1"/>
    <col min="10006" max="10006" width="9.140625" style="1" customWidth="1"/>
    <col min="10007" max="10007" width="8.85546875" style="1" customWidth="1"/>
    <col min="10008" max="10008" width="8.7109375" style="1" customWidth="1"/>
    <col min="10009" max="10009" width="14.85546875" style="1" customWidth="1"/>
    <col min="10010" max="10010" width="90.85546875" style="1" customWidth="1"/>
    <col min="10011" max="10011" width="25" style="1" customWidth="1"/>
    <col min="10012" max="10012" width="41.28515625" style="1" customWidth="1"/>
    <col min="10013" max="10240" width="11.42578125" style="1"/>
    <col min="10241" max="10241" width="24.42578125" style="1" customWidth="1"/>
    <col min="10242" max="10242" width="21.7109375" style="1" customWidth="1"/>
    <col min="10243" max="10243" width="26.42578125" style="1" customWidth="1"/>
    <col min="10244" max="10244" width="19.7109375" style="1" customWidth="1"/>
    <col min="10245" max="10245" width="5.5703125" style="1" customWidth="1"/>
    <col min="10246" max="10246" width="19.28515625" style="1" customWidth="1"/>
    <col min="10247" max="10247" width="18" style="1" customWidth="1"/>
    <col min="10248" max="10248" width="20.7109375" style="1" customWidth="1"/>
    <col min="10249" max="10249" width="19.7109375" style="1" customWidth="1"/>
    <col min="10250" max="10250" width="16.140625" style="1" customWidth="1"/>
    <col min="10251" max="10251" width="14.85546875" style="1" customWidth="1"/>
    <col min="10252" max="10252" width="16.7109375" style="1" customWidth="1"/>
    <col min="10253" max="10253" width="15.42578125" style="1" customWidth="1"/>
    <col min="10254" max="10254" width="17.140625" style="1" customWidth="1"/>
    <col min="10255" max="10255" width="8.28515625" style="1" customWidth="1"/>
    <col min="10256" max="10256" width="8.5703125" style="1" customWidth="1"/>
    <col min="10257" max="10257" width="8" style="1" customWidth="1"/>
    <col min="10258" max="10258" width="8.42578125" style="1" customWidth="1"/>
    <col min="10259" max="10259" width="20.140625" style="1" customWidth="1"/>
    <col min="10260" max="10260" width="4.28515625" style="1" customWidth="1"/>
    <col min="10261" max="10261" width="11" style="1" customWidth="1"/>
    <col min="10262" max="10262" width="9.140625" style="1" customWidth="1"/>
    <col min="10263" max="10263" width="8.85546875" style="1" customWidth="1"/>
    <col min="10264" max="10264" width="8.7109375" style="1" customWidth="1"/>
    <col min="10265" max="10265" width="14.85546875" style="1" customWidth="1"/>
    <col min="10266" max="10266" width="90.85546875" style="1" customWidth="1"/>
    <col min="10267" max="10267" width="25" style="1" customWidth="1"/>
    <col min="10268" max="10268" width="41.28515625" style="1" customWidth="1"/>
    <col min="10269" max="10496" width="11.42578125" style="1"/>
    <col min="10497" max="10497" width="24.42578125" style="1" customWidth="1"/>
    <col min="10498" max="10498" width="21.7109375" style="1" customWidth="1"/>
    <col min="10499" max="10499" width="26.42578125" style="1" customWidth="1"/>
    <col min="10500" max="10500" width="19.7109375" style="1" customWidth="1"/>
    <col min="10501" max="10501" width="5.5703125" style="1" customWidth="1"/>
    <col min="10502" max="10502" width="19.28515625" style="1" customWidth="1"/>
    <col min="10503" max="10503" width="18" style="1" customWidth="1"/>
    <col min="10504" max="10504" width="20.7109375" style="1" customWidth="1"/>
    <col min="10505" max="10505" width="19.7109375" style="1" customWidth="1"/>
    <col min="10506" max="10506" width="16.140625" style="1" customWidth="1"/>
    <col min="10507" max="10507" width="14.85546875" style="1" customWidth="1"/>
    <col min="10508" max="10508" width="16.7109375" style="1" customWidth="1"/>
    <col min="10509" max="10509" width="15.42578125" style="1" customWidth="1"/>
    <col min="10510" max="10510" width="17.140625" style="1" customWidth="1"/>
    <col min="10511" max="10511" width="8.28515625" style="1" customWidth="1"/>
    <col min="10512" max="10512" width="8.5703125" style="1" customWidth="1"/>
    <col min="10513" max="10513" width="8" style="1" customWidth="1"/>
    <col min="10514" max="10514" width="8.42578125" style="1" customWidth="1"/>
    <col min="10515" max="10515" width="20.140625" style="1" customWidth="1"/>
    <col min="10516" max="10516" width="4.28515625" style="1" customWidth="1"/>
    <col min="10517" max="10517" width="11" style="1" customWidth="1"/>
    <col min="10518" max="10518" width="9.140625" style="1" customWidth="1"/>
    <col min="10519" max="10519" width="8.85546875" style="1" customWidth="1"/>
    <col min="10520" max="10520" width="8.7109375" style="1" customWidth="1"/>
    <col min="10521" max="10521" width="14.85546875" style="1" customWidth="1"/>
    <col min="10522" max="10522" width="90.85546875" style="1" customWidth="1"/>
    <col min="10523" max="10523" width="25" style="1" customWidth="1"/>
    <col min="10524" max="10524" width="41.28515625" style="1" customWidth="1"/>
    <col min="10525" max="10752" width="11.42578125" style="1"/>
    <col min="10753" max="10753" width="24.42578125" style="1" customWidth="1"/>
    <col min="10754" max="10754" width="21.7109375" style="1" customWidth="1"/>
    <col min="10755" max="10755" width="26.42578125" style="1" customWidth="1"/>
    <col min="10756" max="10756" width="19.7109375" style="1" customWidth="1"/>
    <col min="10757" max="10757" width="5.5703125" style="1" customWidth="1"/>
    <col min="10758" max="10758" width="19.28515625" style="1" customWidth="1"/>
    <col min="10759" max="10759" width="18" style="1" customWidth="1"/>
    <col min="10760" max="10760" width="20.7109375" style="1" customWidth="1"/>
    <col min="10761" max="10761" width="19.7109375" style="1" customWidth="1"/>
    <col min="10762" max="10762" width="16.140625" style="1" customWidth="1"/>
    <col min="10763" max="10763" width="14.85546875" style="1" customWidth="1"/>
    <col min="10764" max="10764" width="16.7109375" style="1" customWidth="1"/>
    <col min="10765" max="10765" width="15.42578125" style="1" customWidth="1"/>
    <col min="10766" max="10766" width="17.140625" style="1" customWidth="1"/>
    <col min="10767" max="10767" width="8.28515625" style="1" customWidth="1"/>
    <col min="10768" max="10768" width="8.5703125" style="1" customWidth="1"/>
    <col min="10769" max="10769" width="8" style="1" customWidth="1"/>
    <col min="10770" max="10770" width="8.42578125" style="1" customWidth="1"/>
    <col min="10771" max="10771" width="20.140625" style="1" customWidth="1"/>
    <col min="10772" max="10772" width="4.28515625" style="1" customWidth="1"/>
    <col min="10773" max="10773" width="11" style="1" customWidth="1"/>
    <col min="10774" max="10774" width="9.140625" style="1" customWidth="1"/>
    <col min="10775" max="10775" width="8.85546875" style="1" customWidth="1"/>
    <col min="10776" max="10776" width="8.7109375" style="1" customWidth="1"/>
    <col min="10777" max="10777" width="14.85546875" style="1" customWidth="1"/>
    <col min="10778" max="10778" width="90.85546875" style="1" customWidth="1"/>
    <col min="10779" max="10779" width="25" style="1" customWidth="1"/>
    <col min="10780" max="10780" width="41.28515625" style="1" customWidth="1"/>
    <col min="10781" max="11008" width="11.42578125" style="1"/>
    <col min="11009" max="11009" width="24.42578125" style="1" customWidth="1"/>
    <col min="11010" max="11010" width="21.7109375" style="1" customWidth="1"/>
    <col min="11011" max="11011" width="26.42578125" style="1" customWidth="1"/>
    <col min="11012" max="11012" width="19.7109375" style="1" customWidth="1"/>
    <col min="11013" max="11013" width="5.5703125" style="1" customWidth="1"/>
    <col min="11014" max="11014" width="19.28515625" style="1" customWidth="1"/>
    <col min="11015" max="11015" width="18" style="1" customWidth="1"/>
    <col min="11016" max="11016" width="20.7109375" style="1" customWidth="1"/>
    <col min="11017" max="11017" width="19.7109375" style="1" customWidth="1"/>
    <col min="11018" max="11018" width="16.140625" style="1" customWidth="1"/>
    <col min="11019" max="11019" width="14.85546875" style="1" customWidth="1"/>
    <col min="11020" max="11020" width="16.7109375" style="1" customWidth="1"/>
    <col min="11021" max="11021" width="15.42578125" style="1" customWidth="1"/>
    <col min="11022" max="11022" width="17.140625" style="1" customWidth="1"/>
    <col min="11023" max="11023" width="8.28515625" style="1" customWidth="1"/>
    <col min="11024" max="11024" width="8.5703125" style="1" customWidth="1"/>
    <col min="11025" max="11025" width="8" style="1" customWidth="1"/>
    <col min="11026" max="11026" width="8.42578125" style="1" customWidth="1"/>
    <col min="11027" max="11027" width="20.140625" style="1" customWidth="1"/>
    <col min="11028" max="11028" width="4.28515625" style="1" customWidth="1"/>
    <col min="11029" max="11029" width="11" style="1" customWidth="1"/>
    <col min="11030" max="11030" width="9.140625" style="1" customWidth="1"/>
    <col min="11031" max="11031" width="8.85546875" style="1" customWidth="1"/>
    <col min="11032" max="11032" width="8.7109375" style="1" customWidth="1"/>
    <col min="11033" max="11033" width="14.85546875" style="1" customWidth="1"/>
    <col min="11034" max="11034" width="90.85546875" style="1" customWidth="1"/>
    <col min="11035" max="11035" width="25" style="1" customWidth="1"/>
    <col min="11036" max="11036" width="41.28515625" style="1" customWidth="1"/>
    <col min="11037" max="11264" width="11.42578125" style="1"/>
    <col min="11265" max="11265" width="24.42578125" style="1" customWidth="1"/>
    <col min="11266" max="11266" width="21.7109375" style="1" customWidth="1"/>
    <col min="11267" max="11267" width="26.42578125" style="1" customWidth="1"/>
    <col min="11268" max="11268" width="19.7109375" style="1" customWidth="1"/>
    <col min="11269" max="11269" width="5.5703125" style="1" customWidth="1"/>
    <col min="11270" max="11270" width="19.28515625" style="1" customWidth="1"/>
    <col min="11271" max="11271" width="18" style="1" customWidth="1"/>
    <col min="11272" max="11272" width="20.7109375" style="1" customWidth="1"/>
    <col min="11273" max="11273" width="19.7109375" style="1" customWidth="1"/>
    <col min="11274" max="11274" width="16.140625" style="1" customWidth="1"/>
    <col min="11275" max="11275" width="14.85546875" style="1" customWidth="1"/>
    <col min="11276" max="11276" width="16.7109375" style="1" customWidth="1"/>
    <col min="11277" max="11277" width="15.42578125" style="1" customWidth="1"/>
    <col min="11278" max="11278" width="17.140625" style="1" customWidth="1"/>
    <col min="11279" max="11279" width="8.28515625" style="1" customWidth="1"/>
    <col min="11280" max="11280" width="8.5703125" style="1" customWidth="1"/>
    <col min="11281" max="11281" width="8" style="1" customWidth="1"/>
    <col min="11282" max="11282" width="8.42578125" style="1" customWidth="1"/>
    <col min="11283" max="11283" width="20.140625" style="1" customWidth="1"/>
    <col min="11284" max="11284" width="4.28515625" style="1" customWidth="1"/>
    <col min="11285" max="11285" width="11" style="1" customWidth="1"/>
    <col min="11286" max="11286" width="9.140625" style="1" customWidth="1"/>
    <col min="11287" max="11287" width="8.85546875" style="1" customWidth="1"/>
    <col min="11288" max="11288" width="8.7109375" style="1" customWidth="1"/>
    <col min="11289" max="11289" width="14.85546875" style="1" customWidth="1"/>
    <col min="11290" max="11290" width="90.85546875" style="1" customWidth="1"/>
    <col min="11291" max="11291" width="25" style="1" customWidth="1"/>
    <col min="11292" max="11292" width="41.28515625" style="1" customWidth="1"/>
    <col min="11293" max="11520" width="11.42578125" style="1"/>
    <col min="11521" max="11521" width="24.42578125" style="1" customWidth="1"/>
    <col min="11522" max="11522" width="21.7109375" style="1" customWidth="1"/>
    <col min="11523" max="11523" width="26.42578125" style="1" customWidth="1"/>
    <col min="11524" max="11524" width="19.7109375" style="1" customWidth="1"/>
    <col min="11525" max="11525" width="5.5703125" style="1" customWidth="1"/>
    <col min="11526" max="11526" width="19.28515625" style="1" customWidth="1"/>
    <col min="11527" max="11527" width="18" style="1" customWidth="1"/>
    <col min="11528" max="11528" width="20.7109375" style="1" customWidth="1"/>
    <col min="11529" max="11529" width="19.7109375" style="1" customWidth="1"/>
    <col min="11530" max="11530" width="16.140625" style="1" customWidth="1"/>
    <col min="11531" max="11531" width="14.85546875" style="1" customWidth="1"/>
    <col min="11532" max="11532" width="16.7109375" style="1" customWidth="1"/>
    <col min="11533" max="11533" width="15.42578125" style="1" customWidth="1"/>
    <col min="11534" max="11534" width="17.140625" style="1" customWidth="1"/>
    <col min="11535" max="11535" width="8.28515625" style="1" customWidth="1"/>
    <col min="11536" max="11536" width="8.5703125" style="1" customWidth="1"/>
    <col min="11537" max="11537" width="8" style="1" customWidth="1"/>
    <col min="11538" max="11538" width="8.42578125" style="1" customWidth="1"/>
    <col min="11539" max="11539" width="20.140625" style="1" customWidth="1"/>
    <col min="11540" max="11540" width="4.28515625" style="1" customWidth="1"/>
    <col min="11541" max="11541" width="11" style="1" customWidth="1"/>
    <col min="11542" max="11542" width="9.140625" style="1" customWidth="1"/>
    <col min="11543" max="11543" width="8.85546875" style="1" customWidth="1"/>
    <col min="11544" max="11544" width="8.7109375" style="1" customWidth="1"/>
    <col min="11545" max="11545" width="14.85546875" style="1" customWidth="1"/>
    <col min="11546" max="11546" width="90.85546875" style="1" customWidth="1"/>
    <col min="11547" max="11547" width="25" style="1" customWidth="1"/>
    <col min="11548" max="11548" width="41.28515625" style="1" customWidth="1"/>
    <col min="11549" max="11776" width="11.42578125" style="1"/>
    <col min="11777" max="11777" width="24.42578125" style="1" customWidth="1"/>
    <col min="11778" max="11778" width="21.7109375" style="1" customWidth="1"/>
    <col min="11779" max="11779" width="26.42578125" style="1" customWidth="1"/>
    <col min="11780" max="11780" width="19.7109375" style="1" customWidth="1"/>
    <col min="11781" max="11781" width="5.5703125" style="1" customWidth="1"/>
    <col min="11782" max="11782" width="19.28515625" style="1" customWidth="1"/>
    <col min="11783" max="11783" width="18" style="1" customWidth="1"/>
    <col min="11784" max="11784" width="20.7109375" style="1" customWidth="1"/>
    <col min="11785" max="11785" width="19.7109375" style="1" customWidth="1"/>
    <col min="11786" max="11786" width="16.140625" style="1" customWidth="1"/>
    <col min="11787" max="11787" width="14.85546875" style="1" customWidth="1"/>
    <col min="11788" max="11788" width="16.7109375" style="1" customWidth="1"/>
    <col min="11789" max="11789" width="15.42578125" style="1" customWidth="1"/>
    <col min="11790" max="11790" width="17.140625" style="1" customWidth="1"/>
    <col min="11791" max="11791" width="8.28515625" style="1" customWidth="1"/>
    <col min="11792" max="11792" width="8.5703125" style="1" customWidth="1"/>
    <col min="11793" max="11793" width="8" style="1" customWidth="1"/>
    <col min="11794" max="11794" width="8.42578125" style="1" customWidth="1"/>
    <col min="11795" max="11795" width="20.140625" style="1" customWidth="1"/>
    <col min="11796" max="11796" width="4.28515625" style="1" customWidth="1"/>
    <col min="11797" max="11797" width="11" style="1" customWidth="1"/>
    <col min="11798" max="11798" width="9.140625" style="1" customWidth="1"/>
    <col min="11799" max="11799" width="8.85546875" style="1" customWidth="1"/>
    <col min="11800" max="11800" width="8.7109375" style="1" customWidth="1"/>
    <col min="11801" max="11801" width="14.85546875" style="1" customWidth="1"/>
    <col min="11802" max="11802" width="90.85546875" style="1" customWidth="1"/>
    <col min="11803" max="11803" width="25" style="1" customWidth="1"/>
    <col min="11804" max="11804" width="41.28515625" style="1" customWidth="1"/>
    <col min="11805" max="12032" width="11.42578125" style="1"/>
    <col min="12033" max="12033" width="24.42578125" style="1" customWidth="1"/>
    <col min="12034" max="12034" width="21.7109375" style="1" customWidth="1"/>
    <col min="12035" max="12035" width="26.42578125" style="1" customWidth="1"/>
    <col min="12036" max="12036" width="19.7109375" style="1" customWidth="1"/>
    <col min="12037" max="12037" width="5.5703125" style="1" customWidth="1"/>
    <col min="12038" max="12038" width="19.28515625" style="1" customWidth="1"/>
    <col min="12039" max="12039" width="18" style="1" customWidth="1"/>
    <col min="12040" max="12040" width="20.7109375" style="1" customWidth="1"/>
    <col min="12041" max="12041" width="19.7109375" style="1" customWidth="1"/>
    <col min="12042" max="12042" width="16.140625" style="1" customWidth="1"/>
    <col min="12043" max="12043" width="14.85546875" style="1" customWidth="1"/>
    <col min="12044" max="12044" width="16.7109375" style="1" customWidth="1"/>
    <col min="12045" max="12045" width="15.42578125" style="1" customWidth="1"/>
    <col min="12046" max="12046" width="17.140625" style="1" customWidth="1"/>
    <col min="12047" max="12047" width="8.28515625" style="1" customWidth="1"/>
    <col min="12048" max="12048" width="8.5703125" style="1" customWidth="1"/>
    <col min="12049" max="12049" width="8" style="1" customWidth="1"/>
    <col min="12050" max="12050" width="8.42578125" style="1" customWidth="1"/>
    <col min="12051" max="12051" width="20.140625" style="1" customWidth="1"/>
    <col min="12052" max="12052" width="4.28515625" style="1" customWidth="1"/>
    <col min="12053" max="12053" width="11" style="1" customWidth="1"/>
    <col min="12054" max="12054" width="9.140625" style="1" customWidth="1"/>
    <col min="12055" max="12055" width="8.85546875" style="1" customWidth="1"/>
    <col min="12056" max="12056" width="8.7109375" style="1" customWidth="1"/>
    <col min="12057" max="12057" width="14.85546875" style="1" customWidth="1"/>
    <col min="12058" max="12058" width="90.85546875" style="1" customWidth="1"/>
    <col min="12059" max="12059" width="25" style="1" customWidth="1"/>
    <col min="12060" max="12060" width="41.28515625" style="1" customWidth="1"/>
    <col min="12061" max="12288" width="11.42578125" style="1"/>
    <col min="12289" max="12289" width="24.42578125" style="1" customWidth="1"/>
    <col min="12290" max="12290" width="21.7109375" style="1" customWidth="1"/>
    <col min="12291" max="12291" width="26.42578125" style="1" customWidth="1"/>
    <col min="12292" max="12292" width="19.7109375" style="1" customWidth="1"/>
    <col min="12293" max="12293" width="5.5703125" style="1" customWidth="1"/>
    <col min="12294" max="12294" width="19.28515625" style="1" customWidth="1"/>
    <col min="12295" max="12295" width="18" style="1" customWidth="1"/>
    <col min="12296" max="12296" width="20.7109375" style="1" customWidth="1"/>
    <col min="12297" max="12297" width="19.7109375" style="1" customWidth="1"/>
    <col min="12298" max="12298" width="16.140625" style="1" customWidth="1"/>
    <col min="12299" max="12299" width="14.85546875" style="1" customWidth="1"/>
    <col min="12300" max="12300" width="16.7109375" style="1" customWidth="1"/>
    <col min="12301" max="12301" width="15.42578125" style="1" customWidth="1"/>
    <col min="12302" max="12302" width="17.140625" style="1" customWidth="1"/>
    <col min="12303" max="12303" width="8.28515625" style="1" customWidth="1"/>
    <col min="12304" max="12304" width="8.5703125" style="1" customWidth="1"/>
    <col min="12305" max="12305" width="8" style="1" customWidth="1"/>
    <col min="12306" max="12306" width="8.42578125" style="1" customWidth="1"/>
    <col min="12307" max="12307" width="20.140625" style="1" customWidth="1"/>
    <col min="12308" max="12308" width="4.28515625" style="1" customWidth="1"/>
    <col min="12309" max="12309" width="11" style="1" customWidth="1"/>
    <col min="12310" max="12310" width="9.140625" style="1" customWidth="1"/>
    <col min="12311" max="12311" width="8.85546875" style="1" customWidth="1"/>
    <col min="12312" max="12312" width="8.7109375" style="1" customWidth="1"/>
    <col min="12313" max="12313" width="14.85546875" style="1" customWidth="1"/>
    <col min="12314" max="12314" width="90.85546875" style="1" customWidth="1"/>
    <col min="12315" max="12315" width="25" style="1" customWidth="1"/>
    <col min="12316" max="12316" width="41.28515625" style="1" customWidth="1"/>
    <col min="12317" max="12544" width="11.42578125" style="1"/>
    <col min="12545" max="12545" width="24.42578125" style="1" customWidth="1"/>
    <col min="12546" max="12546" width="21.7109375" style="1" customWidth="1"/>
    <col min="12547" max="12547" width="26.42578125" style="1" customWidth="1"/>
    <col min="12548" max="12548" width="19.7109375" style="1" customWidth="1"/>
    <col min="12549" max="12549" width="5.5703125" style="1" customWidth="1"/>
    <col min="12550" max="12550" width="19.28515625" style="1" customWidth="1"/>
    <col min="12551" max="12551" width="18" style="1" customWidth="1"/>
    <col min="12552" max="12552" width="20.7109375" style="1" customWidth="1"/>
    <col min="12553" max="12553" width="19.7109375" style="1" customWidth="1"/>
    <col min="12554" max="12554" width="16.140625" style="1" customWidth="1"/>
    <col min="12555" max="12555" width="14.85546875" style="1" customWidth="1"/>
    <col min="12556" max="12556" width="16.7109375" style="1" customWidth="1"/>
    <col min="12557" max="12557" width="15.42578125" style="1" customWidth="1"/>
    <col min="12558" max="12558" width="17.140625" style="1" customWidth="1"/>
    <col min="12559" max="12559" width="8.28515625" style="1" customWidth="1"/>
    <col min="12560" max="12560" width="8.5703125" style="1" customWidth="1"/>
    <col min="12561" max="12561" width="8" style="1" customWidth="1"/>
    <col min="12562" max="12562" width="8.42578125" style="1" customWidth="1"/>
    <col min="12563" max="12563" width="20.140625" style="1" customWidth="1"/>
    <col min="12564" max="12564" width="4.28515625" style="1" customWidth="1"/>
    <col min="12565" max="12565" width="11" style="1" customWidth="1"/>
    <col min="12566" max="12566" width="9.140625" style="1" customWidth="1"/>
    <col min="12567" max="12567" width="8.85546875" style="1" customWidth="1"/>
    <col min="12568" max="12568" width="8.7109375" style="1" customWidth="1"/>
    <col min="12569" max="12569" width="14.85546875" style="1" customWidth="1"/>
    <col min="12570" max="12570" width="90.85546875" style="1" customWidth="1"/>
    <col min="12571" max="12571" width="25" style="1" customWidth="1"/>
    <col min="12572" max="12572" width="41.28515625" style="1" customWidth="1"/>
    <col min="12573" max="12800" width="11.42578125" style="1"/>
    <col min="12801" max="12801" width="24.42578125" style="1" customWidth="1"/>
    <col min="12802" max="12802" width="21.7109375" style="1" customWidth="1"/>
    <col min="12803" max="12803" width="26.42578125" style="1" customWidth="1"/>
    <col min="12804" max="12804" width="19.7109375" style="1" customWidth="1"/>
    <col min="12805" max="12805" width="5.5703125" style="1" customWidth="1"/>
    <col min="12806" max="12806" width="19.28515625" style="1" customWidth="1"/>
    <col min="12807" max="12807" width="18" style="1" customWidth="1"/>
    <col min="12808" max="12808" width="20.7109375" style="1" customWidth="1"/>
    <col min="12809" max="12809" width="19.7109375" style="1" customWidth="1"/>
    <col min="12810" max="12810" width="16.140625" style="1" customWidth="1"/>
    <col min="12811" max="12811" width="14.85546875" style="1" customWidth="1"/>
    <col min="12812" max="12812" width="16.7109375" style="1" customWidth="1"/>
    <col min="12813" max="12813" width="15.42578125" style="1" customWidth="1"/>
    <col min="12814" max="12814" width="17.140625" style="1" customWidth="1"/>
    <col min="12815" max="12815" width="8.28515625" style="1" customWidth="1"/>
    <col min="12816" max="12816" width="8.5703125" style="1" customWidth="1"/>
    <col min="12817" max="12817" width="8" style="1" customWidth="1"/>
    <col min="12818" max="12818" width="8.42578125" style="1" customWidth="1"/>
    <col min="12819" max="12819" width="20.140625" style="1" customWidth="1"/>
    <col min="12820" max="12820" width="4.28515625" style="1" customWidth="1"/>
    <col min="12821" max="12821" width="11" style="1" customWidth="1"/>
    <col min="12822" max="12822" width="9.140625" style="1" customWidth="1"/>
    <col min="12823" max="12823" width="8.85546875" style="1" customWidth="1"/>
    <col min="12824" max="12824" width="8.7109375" style="1" customWidth="1"/>
    <col min="12825" max="12825" width="14.85546875" style="1" customWidth="1"/>
    <col min="12826" max="12826" width="90.85546875" style="1" customWidth="1"/>
    <col min="12827" max="12827" width="25" style="1" customWidth="1"/>
    <col min="12828" max="12828" width="41.28515625" style="1" customWidth="1"/>
    <col min="12829" max="13056" width="11.42578125" style="1"/>
    <col min="13057" max="13057" width="24.42578125" style="1" customWidth="1"/>
    <col min="13058" max="13058" width="21.7109375" style="1" customWidth="1"/>
    <col min="13059" max="13059" width="26.42578125" style="1" customWidth="1"/>
    <col min="13060" max="13060" width="19.7109375" style="1" customWidth="1"/>
    <col min="13061" max="13061" width="5.5703125" style="1" customWidth="1"/>
    <col min="13062" max="13062" width="19.28515625" style="1" customWidth="1"/>
    <col min="13063" max="13063" width="18" style="1" customWidth="1"/>
    <col min="13064" max="13064" width="20.7109375" style="1" customWidth="1"/>
    <col min="13065" max="13065" width="19.7109375" style="1" customWidth="1"/>
    <col min="13066" max="13066" width="16.140625" style="1" customWidth="1"/>
    <col min="13067" max="13067" width="14.85546875" style="1" customWidth="1"/>
    <col min="13068" max="13068" width="16.7109375" style="1" customWidth="1"/>
    <col min="13069" max="13069" width="15.42578125" style="1" customWidth="1"/>
    <col min="13070" max="13070" width="17.140625" style="1" customWidth="1"/>
    <col min="13071" max="13071" width="8.28515625" style="1" customWidth="1"/>
    <col min="13072" max="13072" width="8.5703125" style="1" customWidth="1"/>
    <col min="13073" max="13073" width="8" style="1" customWidth="1"/>
    <col min="13074" max="13074" width="8.42578125" style="1" customWidth="1"/>
    <col min="13075" max="13075" width="20.140625" style="1" customWidth="1"/>
    <col min="13076" max="13076" width="4.28515625" style="1" customWidth="1"/>
    <col min="13077" max="13077" width="11" style="1" customWidth="1"/>
    <col min="13078" max="13078" width="9.140625" style="1" customWidth="1"/>
    <col min="13079" max="13079" width="8.85546875" style="1" customWidth="1"/>
    <col min="13080" max="13080" width="8.7109375" style="1" customWidth="1"/>
    <col min="13081" max="13081" width="14.85546875" style="1" customWidth="1"/>
    <col min="13082" max="13082" width="90.85546875" style="1" customWidth="1"/>
    <col min="13083" max="13083" width="25" style="1" customWidth="1"/>
    <col min="13084" max="13084" width="41.28515625" style="1" customWidth="1"/>
    <col min="13085" max="13312" width="11.42578125" style="1"/>
    <col min="13313" max="13313" width="24.42578125" style="1" customWidth="1"/>
    <col min="13314" max="13314" width="21.7109375" style="1" customWidth="1"/>
    <col min="13315" max="13315" width="26.42578125" style="1" customWidth="1"/>
    <col min="13316" max="13316" width="19.7109375" style="1" customWidth="1"/>
    <col min="13317" max="13317" width="5.5703125" style="1" customWidth="1"/>
    <col min="13318" max="13318" width="19.28515625" style="1" customWidth="1"/>
    <col min="13319" max="13319" width="18" style="1" customWidth="1"/>
    <col min="13320" max="13320" width="20.7109375" style="1" customWidth="1"/>
    <col min="13321" max="13321" width="19.7109375" style="1" customWidth="1"/>
    <col min="13322" max="13322" width="16.140625" style="1" customWidth="1"/>
    <col min="13323" max="13323" width="14.85546875" style="1" customWidth="1"/>
    <col min="13324" max="13324" width="16.7109375" style="1" customWidth="1"/>
    <col min="13325" max="13325" width="15.42578125" style="1" customWidth="1"/>
    <col min="13326" max="13326" width="17.140625" style="1" customWidth="1"/>
    <col min="13327" max="13327" width="8.28515625" style="1" customWidth="1"/>
    <col min="13328" max="13328" width="8.5703125" style="1" customWidth="1"/>
    <col min="13329" max="13329" width="8" style="1" customWidth="1"/>
    <col min="13330" max="13330" width="8.42578125" style="1" customWidth="1"/>
    <col min="13331" max="13331" width="20.140625" style="1" customWidth="1"/>
    <col min="13332" max="13332" width="4.28515625" style="1" customWidth="1"/>
    <col min="13333" max="13333" width="11" style="1" customWidth="1"/>
    <col min="13334" max="13334" width="9.140625" style="1" customWidth="1"/>
    <col min="13335" max="13335" width="8.85546875" style="1" customWidth="1"/>
    <col min="13336" max="13336" width="8.7109375" style="1" customWidth="1"/>
    <col min="13337" max="13337" width="14.85546875" style="1" customWidth="1"/>
    <col min="13338" max="13338" width="90.85546875" style="1" customWidth="1"/>
    <col min="13339" max="13339" width="25" style="1" customWidth="1"/>
    <col min="13340" max="13340" width="41.28515625" style="1" customWidth="1"/>
    <col min="13341" max="13568" width="11.42578125" style="1"/>
    <col min="13569" max="13569" width="24.42578125" style="1" customWidth="1"/>
    <col min="13570" max="13570" width="21.7109375" style="1" customWidth="1"/>
    <col min="13571" max="13571" width="26.42578125" style="1" customWidth="1"/>
    <col min="13572" max="13572" width="19.7109375" style="1" customWidth="1"/>
    <col min="13573" max="13573" width="5.5703125" style="1" customWidth="1"/>
    <col min="13574" max="13574" width="19.28515625" style="1" customWidth="1"/>
    <col min="13575" max="13575" width="18" style="1" customWidth="1"/>
    <col min="13576" max="13576" width="20.7109375" style="1" customWidth="1"/>
    <col min="13577" max="13577" width="19.7109375" style="1" customWidth="1"/>
    <col min="13578" max="13578" width="16.140625" style="1" customWidth="1"/>
    <col min="13579" max="13579" width="14.85546875" style="1" customWidth="1"/>
    <col min="13580" max="13580" width="16.7109375" style="1" customWidth="1"/>
    <col min="13581" max="13581" width="15.42578125" style="1" customWidth="1"/>
    <col min="13582" max="13582" width="17.140625" style="1" customWidth="1"/>
    <col min="13583" max="13583" width="8.28515625" style="1" customWidth="1"/>
    <col min="13584" max="13584" width="8.5703125" style="1" customWidth="1"/>
    <col min="13585" max="13585" width="8" style="1" customWidth="1"/>
    <col min="13586" max="13586" width="8.42578125" style="1" customWidth="1"/>
    <col min="13587" max="13587" width="20.140625" style="1" customWidth="1"/>
    <col min="13588" max="13588" width="4.28515625" style="1" customWidth="1"/>
    <col min="13589" max="13589" width="11" style="1" customWidth="1"/>
    <col min="13590" max="13590" width="9.140625" style="1" customWidth="1"/>
    <col min="13591" max="13591" width="8.85546875" style="1" customWidth="1"/>
    <col min="13592" max="13592" width="8.7109375" style="1" customWidth="1"/>
    <col min="13593" max="13593" width="14.85546875" style="1" customWidth="1"/>
    <col min="13594" max="13594" width="90.85546875" style="1" customWidth="1"/>
    <col min="13595" max="13595" width="25" style="1" customWidth="1"/>
    <col min="13596" max="13596" width="41.28515625" style="1" customWidth="1"/>
    <col min="13597" max="13824" width="11.42578125" style="1"/>
    <col min="13825" max="13825" width="24.42578125" style="1" customWidth="1"/>
    <col min="13826" max="13826" width="21.7109375" style="1" customWidth="1"/>
    <col min="13827" max="13827" width="26.42578125" style="1" customWidth="1"/>
    <col min="13828" max="13828" width="19.7109375" style="1" customWidth="1"/>
    <col min="13829" max="13829" width="5.5703125" style="1" customWidth="1"/>
    <col min="13830" max="13830" width="19.28515625" style="1" customWidth="1"/>
    <col min="13831" max="13831" width="18" style="1" customWidth="1"/>
    <col min="13832" max="13832" width="20.7109375" style="1" customWidth="1"/>
    <col min="13833" max="13833" width="19.7109375" style="1" customWidth="1"/>
    <col min="13834" max="13834" width="16.140625" style="1" customWidth="1"/>
    <col min="13835" max="13835" width="14.85546875" style="1" customWidth="1"/>
    <col min="13836" max="13836" width="16.7109375" style="1" customWidth="1"/>
    <col min="13837" max="13837" width="15.42578125" style="1" customWidth="1"/>
    <col min="13838" max="13838" width="17.140625" style="1" customWidth="1"/>
    <col min="13839" max="13839" width="8.28515625" style="1" customWidth="1"/>
    <col min="13840" max="13840" width="8.5703125" style="1" customWidth="1"/>
    <col min="13841" max="13841" width="8" style="1" customWidth="1"/>
    <col min="13842" max="13842" width="8.42578125" style="1" customWidth="1"/>
    <col min="13843" max="13843" width="20.140625" style="1" customWidth="1"/>
    <col min="13844" max="13844" width="4.28515625" style="1" customWidth="1"/>
    <col min="13845" max="13845" width="11" style="1" customWidth="1"/>
    <col min="13846" max="13846" width="9.140625" style="1" customWidth="1"/>
    <col min="13847" max="13847" width="8.85546875" style="1" customWidth="1"/>
    <col min="13848" max="13848" width="8.7109375" style="1" customWidth="1"/>
    <col min="13849" max="13849" width="14.85546875" style="1" customWidth="1"/>
    <col min="13850" max="13850" width="90.85546875" style="1" customWidth="1"/>
    <col min="13851" max="13851" width="25" style="1" customWidth="1"/>
    <col min="13852" max="13852" width="41.28515625" style="1" customWidth="1"/>
    <col min="13853" max="14080" width="11.42578125" style="1"/>
    <col min="14081" max="14081" width="24.42578125" style="1" customWidth="1"/>
    <col min="14082" max="14082" width="21.7109375" style="1" customWidth="1"/>
    <col min="14083" max="14083" width="26.42578125" style="1" customWidth="1"/>
    <col min="14084" max="14084" width="19.7109375" style="1" customWidth="1"/>
    <col min="14085" max="14085" width="5.5703125" style="1" customWidth="1"/>
    <col min="14086" max="14086" width="19.28515625" style="1" customWidth="1"/>
    <col min="14087" max="14087" width="18" style="1" customWidth="1"/>
    <col min="14088" max="14088" width="20.7109375" style="1" customWidth="1"/>
    <col min="14089" max="14089" width="19.7109375" style="1" customWidth="1"/>
    <col min="14090" max="14090" width="16.140625" style="1" customWidth="1"/>
    <col min="14091" max="14091" width="14.85546875" style="1" customWidth="1"/>
    <col min="14092" max="14092" width="16.7109375" style="1" customWidth="1"/>
    <col min="14093" max="14093" width="15.42578125" style="1" customWidth="1"/>
    <col min="14094" max="14094" width="17.140625" style="1" customWidth="1"/>
    <col min="14095" max="14095" width="8.28515625" style="1" customWidth="1"/>
    <col min="14096" max="14096" width="8.5703125" style="1" customWidth="1"/>
    <col min="14097" max="14097" width="8" style="1" customWidth="1"/>
    <col min="14098" max="14098" width="8.42578125" style="1" customWidth="1"/>
    <col min="14099" max="14099" width="20.140625" style="1" customWidth="1"/>
    <col min="14100" max="14100" width="4.28515625" style="1" customWidth="1"/>
    <col min="14101" max="14101" width="11" style="1" customWidth="1"/>
    <col min="14102" max="14102" width="9.140625" style="1" customWidth="1"/>
    <col min="14103" max="14103" width="8.85546875" style="1" customWidth="1"/>
    <col min="14104" max="14104" width="8.7109375" style="1" customWidth="1"/>
    <col min="14105" max="14105" width="14.85546875" style="1" customWidth="1"/>
    <col min="14106" max="14106" width="90.85546875" style="1" customWidth="1"/>
    <col min="14107" max="14107" width="25" style="1" customWidth="1"/>
    <col min="14108" max="14108" width="41.28515625" style="1" customWidth="1"/>
    <col min="14109" max="14336" width="11.42578125" style="1"/>
    <col min="14337" max="14337" width="24.42578125" style="1" customWidth="1"/>
    <col min="14338" max="14338" width="21.7109375" style="1" customWidth="1"/>
    <col min="14339" max="14339" width="26.42578125" style="1" customWidth="1"/>
    <col min="14340" max="14340" width="19.7109375" style="1" customWidth="1"/>
    <col min="14341" max="14341" width="5.5703125" style="1" customWidth="1"/>
    <col min="14342" max="14342" width="19.28515625" style="1" customWidth="1"/>
    <col min="14343" max="14343" width="18" style="1" customWidth="1"/>
    <col min="14344" max="14344" width="20.7109375" style="1" customWidth="1"/>
    <col min="14345" max="14345" width="19.7109375" style="1" customWidth="1"/>
    <col min="14346" max="14346" width="16.140625" style="1" customWidth="1"/>
    <col min="14347" max="14347" width="14.85546875" style="1" customWidth="1"/>
    <col min="14348" max="14348" width="16.7109375" style="1" customWidth="1"/>
    <col min="14349" max="14349" width="15.42578125" style="1" customWidth="1"/>
    <col min="14350" max="14350" width="17.140625" style="1" customWidth="1"/>
    <col min="14351" max="14351" width="8.28515625" style="1" customWidth="1"/>
    <col min="14352" max="14352" width="8.5703125" style="1" customWidth="1"/>
    <col min="14353" max="14353" width="8" style="1" customWidth="1"/>
    <col min="14354" max="14354" width="8.42578125" style="1" customWidth="1"/>
    <col min="14355" max="14355" width="20.140625" style="1" customWidth="1"/>
    <col min="14356" max="14356" width="4.28515625" style="1" customWidth="1"/>
    <col min="14357" max="14357" width="11" style="1" customWidth="1"/>
    <col min="14358" max="14358" width="9.140625" style="1" customWidth="1"/>
    <col min="14359" max="14359" width="8.85546875" style="1" customWidth="1"/>
    <col min="14360" max="14360" width="8.7109375" style="1" customWidth="1"/>
    <col min="14361" max="14361" width="14.85546875" style="1" customWidth="1"/>
    <col min="14362" max="14362" width="90.85546875" style="1" customWidth="1"/>
    <col min="14363" max="14363" width="25" style="1" customWidth="1"/>
    <col min="14364" max="14364" width="41.28515625" style="1" customWidth="1"/>
    <col min="14365" max="14592" width="11.42578125" style="1"/>
    <col min="14593" max="14593" width="24.42578125" style="1" customWidth="1"/>
    <col min="14594" max="14594" width="21.7109375" style="1" customWidth="1"/>
    <col min="14595" max="14595" width="26.42578125" style="1" customWidth="1"/>
    <col min="14596" max="14596" width="19.7109375" style="1" customWidth="1"/>
    <col min="14597" max="14597" width="5.5703125" style="1" customWidth="1"/>
    <col min="14598" max="14598" width="19.28515625" style="1" customWidth="1"/>
    <col min="14599" max="14599" width="18" style="1" customWidth="1"/>
    <col min="14600" max="14600" width="20.7109375" style="1" customWidth="1"/>
    <col min="14601" max="14601" width="19.7109375" style="1" customWidth="1"/>
    <col min="14602" max="14602" width="16.140625" style="1" customWidth="1"/>
    <col min="14603" max="14603" width="14.85546875" style="1" customWidth="1"/>
    <col min="14604" max="14604" width="16.7109375" style="1" customWidth="1"/>
    <col min="14605" max="14605" width="15.42578125" style="1" customWidth="1"/>
    <col min="14606" max="14606" width="17.140625" style="1" customWidth="1"/>
    <col min="14607" max="14607" width="8.28515625" style="1" customWidth="1"/>
    <col min="14608" max="14608" width="8.5703125" style="1" customWidth="1"/>
    <col min="14609" max="14609" width="8" style="1" customWidth="1"/>
    <col min="14610" max="14610" width="8.42578125" style="1" customWidth="1"/>
    <col min="14611" max="14611" width="20.140625" style="1" customWidth="1"/>
    <col min="14612" max="14612" width="4.28515625" style="1" customWidth="1"/>
    <col min="14613" max="14613" width="11" style="1" customWidth="1"/>
    <col min="14614" max="14614" width="9.140625" style="1" customWidth="1"/>
    <col min="14615" max="14615" width="8.85546875" style="1" customWidth="1"/>
    <col min="14616" max="14616" width="8.7109375" style="1" customWidth="1"/>
    <col min="14617" max="14617" width="14.85546875" style="1" customWidth="1"/>
    <col min="14618" max="14618" width="90.85546875" style="1" customWidth="1"/>
    <col min="14619" max="14619" width="25" style="1" customWidth="1"/>
    <col min="14620" max="14620" width="41.28515625" style="1" customWidth="1"/>
    <col min="14621" max="14848" width="11.42578125" style="1"/>
    <col min="14849" max="14849" width="24.42578125" style="1" customWidth="1"/>
    <col min="14850" max="14850" width="21.7109375" style="1" customWidth="1"/>
    <col min="14851" max="14851" width="26.42578125" style="1" customWidth="1"/>
    <col min="14852" max="14852" width="19.7109375" style="1" customWidth="1"/>
    <col min="14853" max="14853" width="5.5703125" style="1" customWidth="1"/>
    <col min="14854" max="14854" width="19.28515625" style="1" customWidth="1"/>
    <col min="14855" max="14855" width="18" style="1" customWidth="1"/>
    <col min="14856" max="14856" width="20.7109375" style="1" customWidth="1"/>
    <col min="14857" max="14857" width="19.7109375" style="1" customWidth="1"/>
    <col min="14858" max="14858" width="16.140625" style="1" customWidth="1"/>
    <col min="14859" max="14859" width="14.85546875" style="1" customWidth="1"/>
    <col min="14860" max="14860" width="16.7109375" style="1" customWidth="1"/>
    <col min="14861" max="14861" width="15.42578125" style="1" customWidth="1"/>
    <col min="14862" max="14862" width="17.140625" style="1" customWidth="1"/>
    <col min="14863" max="14863" width="8.28515625" style="1" customWidth="1"/>
    <col min="14864" max="14864" width="8.5703125" style="1" customWidth="1"/>
    <col min="14865" max="14865" width="8" style="1" customWidth="1"/>
    <col min="14866" max="14866" width="8.42578125" style="1" customWidth="1"/>
    <col min="14867" max="14867" width="20.140625" style="1" customWidth="1"/>
    <col min="14868" max="14868" width="4.28515625" style="1" customWidth="1"/>
    <col min="14869" max="14869" width="11" style="1" customWidth="1"/>
    <col min="14870" max="14870" width="9.140625" style="1" customWidth="1"/>
    <col min="14871" max="14871" width="8.85546875" style="1" customWidth="1"/>
    <col min="14872" max="14872" width="8.7109375" style="1" customWidth="1"/>
    <col min="14873" max="14873" width="14.85546875" style="1" customWidth="1"/>
    <col min="14874" max="14874" width="90.85546875" style="1" customWidth="1"/>
    <col min="14875" max="14875" width="25" style="1" customWidth="1"/>
    <col min="14876" max="14876" width="41.28515625" style="1" customWidth="1"/>
    <col min="14877" max="15104" width="11.42578125" style="1"/>
    <col min="15105" max="15105" width="24.42578125" style="1" customWidth="1"/>
    <col min="15106" max="15106" width="21.7109375" style="1" customWidth="1"/>
    <col min="15107" max="15107" width="26.42578125" style="1" customWidth="1"/>
    <col min="15108" max="15108" width="19.7109375" style="1" customWidth="1"/>
    <col min="15109" max="15109" width="5.5703125" style="1" customWidth="1"/>
    <col min="15110" max="15110" width="19.28515625" style="1" customWidth="1"/>
    <col min="15111" max="15111" width="18" style="1" customWidth="1"/>
    <col min="15112" max="15112" width="20.7109375" style="1" customWidth="1"/>
    <col min="15113" max="15113" width="19.7109375" style="1" customWidth="1"/>
    <col min="15114" max="15114" width="16.140625" style="1" customWidth="1"/>
    <col min="15115" max="15115" width="14.85546875" style="1" customWidth="1"/>
    <col min="15116" max="15116" width="16.7109375" style="1" customWidth="1"/>
    <col min="15117" max="15117" width="15.42578125" style="1" customWidth="1"/>
    <col min="15118" max="15118" width="17.140625" style="1" customWidth="1"/>
    <col min="15119" max="15119" width="8.28515625" style="1" customWidth="1"/>
    <col min="15120" max="15120" width="8.5703125" style="1" customWidth="1"/>
    <col min="15121" max="15121" width="8" style="1" customWidth="1"/>
    <col min="15122" max="15122" width="8.42578125" style="1" customWidth="1"/>
    <col min="15123" max="15123" width="20.140625" style="1" customWidth="1"/>
    <col min="15124" max="15124" width="4.28515625" style="1" customWidth="1"/>
    <col min="15125" max="15125" width="11" style="1" customWidth="1"/>
    <col min="15126" max="15126" width="9.140625" style="1" customWidth="1"/>
    <col min="15127" max="15127" width="8.85546875" style="1" customWidth="1"/>
    <col min="15128" max="15128" width="8.7109375" style="1" customWidth="1"/>
    <col min="15129" max="15129" width="14.85546875" style="1" customWidth="1"/>
    <col min="15130" max="15130" width="90.85546875" style="1" customWidth="1"/>
    <col min="15131" max="15131" width="25" style="1" customWidth="1"/>
    <col min="15132" max="15132" width="41.28515625" style="1" customWidth="1"/>
    <col min="15133" max="15360" width="11.42578125" style="1"/>
    <col min="15361" max="15361" width="24.42578125" style="1" customWidth="1"/>
    <col min="15362" max="15362" width="21.7109375" style="1" customWidth="1"/>
    <col min="15363" max="15363" width="26.42578125" style="1" customWidth="1"/>
    <col min="15364" max="15364" width="19.7109375" style="1" customWidth="1"/>
    <col min="15365" max="15365" width="5.5703125" style="1" customWidth="1"/>
    <col min="15366" max="15366" width="19.28515625" style="1" customWidth="1"/>
    <col min="15367" max="15367" width="18" style="1" customWidth="1"/>
    <col min="15368" max="15368" width="20.7109375" style="1" customWidth="1"/>
    <col min="15369" max="15369" width="19.7109375" style="1" customWidth="1"/>
    <col min="15370" max="15370" width="16.140625" style="1" customWidth="1"/>
    <col min="15371" max="15371" width="14.85546875" style="1" customWidth="1"/>
    <col min="15372" max="15372" width="16.7109375" style="1" customWidth="1"/>
    <col min="15373" max="15373" width="15.42578125" style="1" customWidth="1"/>
    <col min="15374" max="15374" width="17.140625" style="1" customWidth="1"/>
    <col min="15375" max="15375" width="8.28515625" style="1" customWidth="1"/>
    <col min="15376" max="15376" width="8.5703125" style="1" customWidth="1"/>
    <col min="15377" max="15377" width="8" style="1" customWidth="1"/>
    <col min="15378" max="15378" width="8.42578125" style="1" customWidth="1"/>
    <col min="15379" max="15379" width="20.140625" style="1" customWidth="1"/>
    <col min="15380" max="15380" width="4.28515625" style="1" customWidth="1"/>
    <col min="15381" max="15381" width="11" style="1" customWidth="1"/>
    <col min="15382" max="15382" width="9.140625" style="1" customWidth="1"/>
    <col min="15383" max="15383" width="8.85546875" style="1" customWidth="1"/>
    <col min="15384" max="15384" width="8.7109375" style="1" customWidth="1"/>
    <col min="15385" max="15385" width="14.85546875" style="1" customWidth="1"/>
    <col min="15386" max="15386" width="90.85546875" style="1" customWidth="1"/>
    <col min="15387" max="15387" width="25" style="1" customWidth="1"/>
    <col min="15388" max="15388" width="41.28515625" style="1" customWidth="1"/>
    <col min="15389" max="15616" width="11.42578125" style="1"/>
    <col min="15617" max="15617" width="24.42578125" style="1" customWidth="1"/>
    <col min="15618" max="15618" width="21.7109375" style="1" customWidth="1"/>
    <col min="15619" max="15619" width="26.42578125" style="1" customWidth="1"/>
    <col min="15620" max="15620" width="19.7109375" style="1" customWidth="1"/>
    <col min="15621" max="15621" width="5.5703125" style="1" customWidth="1"/>
    <col min="15622" max="15622" width="19.28515625" style="1" customWidth="1"/>
    <col min="15623" max="15623" width="18" style="1" customWidth="1"/>
    <col min="15624" max="15624" width="20.7109375" style="1" customWidth="1"/>
    <col min="15625" max="15625" width="19.7109375" style="1" customWidth="1"/>
    <col min="15626" max="15626" width="16.140625" style="1" customWidth="1"/>
    <col min="15627" max="15627" width="14.85546875" style="1" customWidth="1"/>
    <col min="15628" max="15628" width="16.7109375" style="1" customWidth="1"/>
    <col min="15629" max="15629" width="15.42578125" style="1" customWidth="1"/>
    <col min="15630" max="15630" width="17.140625" style="1" customWidth="1"/>
    <col min="15631" max="15631" width="8.28515625" style="1" customWidth="1"/>
    <col min="15632" max="15632" width="8.5703125" style="1" customWidth="1"/>
    <col min="15633" max="15633" width="8" style="1" customWidth="1"/>
    <col min="15634" max="15634" width="8.42578125" style="1" customWidth="1"/>
    <col min="15635" max="15635" width="20.140625" style="1" customWidth="1"/>
    <col min="15636" max="15636" width="4.28515625" style="1" customWidth="1"/>
    <col min="15637" max="15637" width="11" style="1" customWidth="1"/>
    <col min="15638" max="15638" width="9.140625" style="1" customWidth="1"/>
    <col min="15639" max="15639" width="8.85546875" style="1" customWidth="1"/>
    <col min="15640" max="15640" width="8.7109375" style="1" customWidth="1"/>
    <col min="15641" max="15641" width="14.85546875" style="1" customWidth="1"/>
    <col min="15642" max="15642" width="90.85546875" style="1" customWidth="1"/>
    <col min="15643" max="15643" width="25" style="1" customWidth="1"/>
    <col min="15644" max="15644" width="41.28515625" style="1" customWidth="1"/>
    <col min="15645" max="15872" width="11.42578125" style="1"/>
    <col min="15873" max="15873" width="24.42578125" style="1" customWidth="1"/>
    <col min="15874" max="15874" width="21.7109375" style="1" customWidth="1"/>
    <col min="15875" max="15875" width="26.42578125" style="1" customWidth="1"/>
    <col min="15876" max="15876" width="19.7109375" style="1" customWidth="1"/>
    <col min="15877" max="15877" width="5.5703125" style="1" customWidth="1"/>
    <col min="15878" max="15878" width="19.28515625" style="1" customWidth="1"/>
    <col min="15879" max="15879" width="18" style="1" customWidth="1"/>
    <col min="15880" max="15880" width="20.7109375" style="1" customWidth="1"/>
    <col min="15881" max="15881" width="19.7109375" style="1" customWidth="1"/>
    <col min="15882" max="15882" width="16.140625" style="1" customWidth="1"/>
    <col min="15883" max="15883" width="14.85546875" style="1" customWidth="1"/>
    <col min="15884" max="15884" width="16.7109375" style="1" customWidth="1"/>
    <col min="15885" max="15885" width="15.42578125" style="1" customWidth="1"/>
    <col min="15886" max="15886" width="17.140625" style="1" customWidth="1"/>
    <col min="15887" max="15887" width="8.28515625" style="1" customWidth="1"/>
    <col min="15888" max="15888" width="8.5703125" style="1" customWidth="1"/>
    <col min="15889" max="15889" width="8" style="1" customWidth="1"/>
    <col min="15890" max="15890" width="8.42578125" style="1" customWidth="1"/>
    <col min="15891" max="15891" width="20.140625" style="1" customWidth="1"/>
    <col min="15892" max="15892" width="4.28515625" style="1" customWidth="1"/>
    <col min="15893" max="15893" width="11" style="1" customWidth="1"/>
    <col min="15894" max="15894" width="9.140625" style="1" customWidth="1"/>
    <col min="15895" max="15895" width="8.85546875" style="1" customWidth="1"/>
    <col min="15896" max="15896" width="8.7109375" style="1" customWidth="1"/>
    <col min="15897" max="15897" width="14.85546875" style="1" customWidth="1"/>
    <col min="15898" max="15898" width="90.85546875" style="1" customWidth="1"/>
    <col min="15899" max="15899" width="25" style="1" customWidth="1"/>
    <col min="15900" max="15900" width="41.28515625" style="1" customWidth="1"/>
    <col min="15901" max="16128" width="11.42578125" style="1"/>
    <col min="16129" max="16129" width="24.42578125" style="1" customWidth="1"/>
    <col min="16130" max="16130" width="21.7109375" style="1" customWidth="1"/>
    <col min="16131" max="16131" width="26.42578125" style="1" customWidth="1"/>
    <col min="16132" max="16132" width="19.7109375" style="1" customWidth="1"/>
    <col min="16133" max="16133" width="5.5703125" style="1" customWidth="1"/>
    <col min="16134" max="16134" width="19.28515625" style="1" customWidth="1"/>
    <col min="16135" max="16135" width="18" style="1" customWidth="1"/>
    <col min="16136" max="16136" width="20.7109375" style="1" customWidth="1"/>
    <col min="16137" max="16137" width="19.7109375" style="1" customWidth="1"/>
    <col min="16138" max="16138" width="16.140625" style="1" customWidth="1"/>
    <col min="16139" max="16139" width="14.85546875" style="1" customWidth="1"/>
    <col min="16140" max="16140" width="16.7109375" style="1" customWidth="1"/>
    <col min="16141" max="16141" width="15.42578125" style="1" customWidth="1"/>
    <col min="16142" max="16142" width="17.140625" style="1" customWidth="1"/>
    <col min="16143" max="16143" width="8.28515625" style="1" customWidth="1"/>
    <col min="16144" max="16144" width="8.5703125" style="1" customWidth="1"/>
    <col min="16145" max="16145" width="8" style="1" customWidth="1"/>
    <col min="16146" max="16146" width="8.42578125" style="1" customWidth="1"/>
    <col min="16147" max="16147" width="20.140625" style="1" customWidth="1"/>
    <col min="16148" max="16148" width="4.28515625" style="1" customWidth="1"/>
    <col min="16149" max="16149" width="11" style="1" customWidth="1"/>
    <col min="16150" max="16150" width="9.140625" style="1" customWidth="1"/>
    <col min="16151" max="16151" width="8.85546875" style="1" customWidth="1"/>
    <col min="16152" max="16152" width="8.7109375" style="1" customWidth="1"/>
    <col min="16153" max="16153" width="14.85546875" style="1" customWidth="1"/>
    <col min="16154" max="16154" width="90.85546875" style="1" customWidth="1"/>
    <col min="16155" max="16155" width="25" style="1" customWidth="1"/>
    <col min="16156" max="16156" width="41.28515625" style="1" customWidth="1"/>
    <col min="16157" max="16384" width="11.42578125" style="1"/>
  </cols>
  <sheetData>
    <row r="1" spans="1:28" ht="38.25" customHeight="1" thickBot="1" x14ac:dyDescent="0.3">
      <c r="A1" s="454"/>
      <c r="B1" s="454"/>
      <c r="C1" s="454"/>
      <c r="D1" s="454"/>
      <c r="E1" s="454"/>
      <c r="F1" s="454"/>
      <c r="G1" s="454"/>
      <c r="H1" s="454"/>
      <c r="I1" s="454"/>
      <c r="J1" s="454"/>
      <c r="K1" s="454"/>
      <c r="L1" s="454"/>
      <c r="M1" s="454"/>
      <c r="N1" s="454"/>
      <c r="O1" s="454"/>
      <c r="P1" s="454"/>
      <c r="Q1" s="454"/>
      <c r="R1" s="454"/>
      <c r="S1" s="454"/>
      <c r="T1" s="454"/>
      <c r="U1" s="454"/>
      <c r="V1" s="454"/>
      <c r="W1" s="454"/>
      <c r="X1" s="454"/>
      <c r="Y1" s="454"/>
      <c r="Z1" s="454"/>
    </row>
    <row r="2" spans="1:28" ht="15.75" x14ac:dyDescent="0.25">
      <c r="A2" s="455"/>
      <c r="B2" s="458" t="s">
        <v>1286</v>
      </c>
      <c r="C2" s="459"/>
      <c r="D2" s="459"/>
      <c r="E2" s="459"/>
      <c r="F2" s="459"/>
      <c r="G2" s="459"/>
      <c r="H2" s="459"/>
      <c r="I2" s="459"/>
      <c r="J2" s="459"/>
      <c r="K2" s="459"/>
      <c r="L2" s="459"/>
      <c r="M2" s="459"/>
      <c r="N2" s="459"/>
      <c r="O2" s="459"/>
      <c r="P2" s="459"/>
      <c r="Q2" s="459"/>
      <c r="R2" s="459"/>
      <c r="S2" s="459"/>
      <c r="T2" s="459"/>
      <c r="U2" s="459"/>
      <c r="V2" s="459"/>
      <c r="W2" s="459"/>
      <c r="X2" s="459"/>
      <c r="Y2" s="459"/>
      <c r="Z2" s="459"/>
      <c r="AA2" s="460"/>
      <c r="AB2" s="2" t="s">
        <v>1</v>
      </c>
    </row>
    <row r="3" spans="1:28" x14ac:dyDescent="0.25">
      <c r="A3" s="456"/>
      <c r="B3" s="461" t="s">
        <v>314</v>
      </c>
      <c r="C3" s="462"/>
      <c r="D3" s="462"/>
      <c r="E3" s="462"/>
      <c r="F3" s="462"/>
      <c r="G3" s="462"/>
      <c r="H3" s="462"/>
      <c r="I3" s="462"/>
      <c r="J3" s="462"/>
      <c r="K3" s="462"/>
      <c r="L3" s="462"/>
      <c r="M3" s="462"/>
      <c r="N3" s="462"/>
      <c r="O3" s="462"/>
      <c r="P3" s="462"/>
      <c r="Q3" s="462"/>
      <c r="R3" s="462"/>
      <c r="S3" s="462"/>
      <c r="T3" s="462"/>
      <c r="U3" s="462"/>
      <c r="V3" s="462"/>
      <c r="W3" s="462"/>
      <c r="X3" s="462"/>
      <c r="Y3" s="462"/>
      <c r="Z3" s="462"/>
      <c r="AA3" s="463"/>
      <c r="AB3" s="3" t="s">
        <v>315</v>
      </c>
    </row>
    <row r="4" spans="1:28" x14ac:dyDescent="0.25">
      <c r="A4" s="456"/>
      <c r="B4" s="464" t="s">
        <v>403</v>
      </c>
      <c r="C4" s="465"/>
      <c r="D4" s="465"/>
      <c r="E4" s="465"/>
      <c r="F4" s="465"/>
      <c r="G4" s="465"/>
      <c r="H4" s="465"/>
      <c r="I4" s="465"/>
      <c r="J4" s="465"/>
      <c r="K4" s="465"/>
      <c r="L4" s="465"/>
      <c r="M4" s="465"/>
      <c r="N4" s="465"/>
      <c r="O4" s="465"/>
      <c r="P4" s="465"/>
      <c r="Q4" s="465"/>
      <c r="R4" s="465"/>
      <c r="S4" s="465"/>
      <c r="T4" s="465"/>
      <c r="U4" s="465"/>
      <c r="V4" s="465"/>
      <c r="W4" s="465"/>
      <c r="X4" s="465"/>
      <c r="Y4" s="465"/>
      <c r="Z4" s="465"/>
      <c r="AA4" s="466"/>
      <c r="AB4" s="3" t="s">
        <v>317</v>
      </c>
    </row>
    <row r="5" spans="1:28" ht="15.75" customHeight="1" thickBot="1" x14ac:dyDescent="0.3">
      <c r="A5" s="457"/>
      <c r="B5" s="467"/>
      <c r="C5" s="468"/>
      <c r="D5" s="468"/>
      <c r="E5" s="468"/>
      <c r="F5" s="468"/>
      <c r="G5" s="468"/>
      <c r="H5" s="468"/>
      <c r="I5" s="468"/>
      <c r="J5" s="468"/>
      <c r="K5" s="468"/>
      <c r="L5" s="468"/>
      <c r="M5" s="468"/>
      <c r="N5" s="468"/>
      <c r="O5" s="468"/>
      <c r="P5" s="468"/>
      <c r="Q5" s="468"/>
      <c r="R5" s="468"/>
      <c r="S5" s="468"/>
      <c r="T5" s="468"/>
      <c r="U5" s="468"/>
      <c r="V5" s="468"/>
      <c r="W5" s="468"/>
      <c r="X5" s="468"/>
      <c r="Y5" s="468"/>
      <c r="Z5" s="468"/>
      <c r="AA5" s="469"/>
      <c r="AB5" s="4" t="s">
        <v>6</v>
      </c>
    </row>
    <row r="6" spans="1:28" ht="6.75" customHeight="1" thickBot="1" x14ac:dyDescent="0.3">
      <c r="A6" s="470"/>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2"/>
    </row>
    <row r="7" spans="1:28" x14ac:dyDescent="0.25">
      <c r="A7" s="5" t="s">
        <v>7</v>
      </c>
      <c r="B7" s="894" t="s">
        <v>1287</v>
      </c>
      <c r="C7" s="895"/>
      <c r="D7" s="895"/>
      <c r="E7" s="895"/>
      <c r="F7" s="895"/>
      <c r="G7" s="895"/>
      <c r="H7" s="895"/>
      <c r="I7" s="895"/>
      <c r="J7" s="895"/>
      <c r="K7" s="895"/>
      <c r="L7" s="895"/>
      <c r="M7" s="895"/>
      <c r="N7" s="895"/>
      <c r="O7" s="895"/>
      <c r="P7" s="895"/>
      <c r="Q7" s="895"/>
      <c r="R7" s="895"/>
      <c r="S7" s="895"/>
      <c r="T7" s="895"/>
      <c r="U7" s="895"/>
      <c r="V7" s="895"/>
      <c r="W7" s="895"/>
      <c r="X7" s="895"/>
      <c r="Y7" s="895"/>
      <c r="Z7" s="895"/>
      <c r="AA7" s="895"/>
      <c r="AB7" s="896"/>
    </row>
    <row r="8" spans="1:28" x14ac:dyDescent="0.25">
      <c r="A8" s="433" t="s">
        <v>9</v>
      </c>
      <c r="B8" s="716" t="s">
        <v>320</v>
      </c>
      <c r="C8" s="717"/>
      <c r="D8" s="717"/>
      <c r="E8" s="717"/>
      <c r="F8" s="717"/>
      <c r="G8" s="717"/>
      <c r="H8" s="717"/>
      <c r="I8" s="717"/>
      <c r="J8" s="717"/>
      <c r="K8" s="717"/>
      <c r="L8" s="717"/>
      <c r="M8" s="717"/>
      <c r="N8" s="717"/>
      <c r="O8" s="717"/>
      <c r="P8" s="717"/>
      <c r="Q8" s="717"/>
      <c r="R8" s="717"/>
      <c r="S8" s="717"/>
      <c r="T8" s="717"/>
      <c r="U8" s="717"/>
      <c r="V8" s="717"/>
      <c r="W8" s="717"/>
      <c r="X8" s="717"/>
      <c r="Y8" s="717"/>
      <c r="Z8" s="717"/>
      <c r="AA8" s="717"/>
      <c r="AB8" s="718"/>
    </row>
    <row r="9" spans="1:28" ht="25.5" x14ac:dyDescent="0.25">
      <c r="A9" s="433" t="s">
        <v>11</v>
      </c>
      <c r="B9" s="837"/>
      <c r="C9" s="838"/>
      <c r="D9" s="838"/>
      <c r="E9" s="838"/>
      <c r="F9" s="838"/>
      <c r="G9" s="838"/>
      <c r="H9" s="838"/>
      <c r="I9" s="838"/>
      <c r="J9" s="838"/>
      <c r="K9" s="838"/>
      <c r="L9" s="838"/>
      <c r="M9" s="838"/>
      <c r="N9" s="838"/>
      <c r="O9" s="838"/>
      <c r="P9" s="838"/>
      <c r="Q9" s="838"/>
      <c r="R9" s="838"/>
      <c r="S9" s="838"/>
      <c r="T9" s="838"/>
      <c r="U9" s="838"/>
      <c r="V9" s="838"/>
      <c r="W9" s="838"/>
      <c r="X9" s="838"/>
      <c r="Y9" s="838"/>
      <c r="Z9" s="838"/>
      <c r="AA9" s="838"/>
      <c r="AB9" s="839"/>
    </row>
    <row r="10" spans="1:28" x14ac:dyDescent="0.25">
      <c r="A10" s="477" t="s">
        <v>12</v>
      </c>
      <c r="B10" s="477"/>
      <c r="C10" s="477"/>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9"/>
    </row>
    <row r="11" spans="1:28" x14ac:dyDescent="0.25">
      <c r="A11" s="449" t="s">
        <v>13</v>
      </c>
      <c r="B11" s="285" t="s">
        <v>14</v>
      </c>
      <c r="C11" s="432" t="s">
        <v>17</v>
      </c>
      <c r="D11" s="450">
        <v>43850</v>
      </c>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2"/>
    </row>
    <row r="12" spans="1:28" x14ac:dyDescent="0.25">
      <c r="A12" s="449"/>
      <c r="B12" s="285" t="s">
        <v>15</v>
      </c>
      <c r="C12" s="432"/>
      <c r="D12" s="453"/>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2"/>
    </row>
    <row r="13" spans="1:28" x14ac:dyDescent="0.25">
      <c r="A13" s="449"/>
      <c r="B13" s="285" t="s">
        <v>16</v>
      </c>
      <c r="C13" s="432" t="s">
        <v>17</v>
      </c>
      <c r="D13" s="450" t="s">
        <v>121</v>
      </c>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2"/>
    </row>
    <row r="14" spans="1:28" ht="15.75" thickBot="1" x14ac:dyDescent="0.3">
      <c r="A14" s="11" t="s">
        <v>18</v>
      </c>
      <c r="B14" s="829" t="s">
        <v>1288</v>
      </c>
      <c r="C14" s="830"/>
      <c r="D14" s="830"/>
      <c r="E14" s="830"/>
      <c r="F14" s="830"/>
      <c r="G14" s="830"/>
      <c r="H14" s="830"/>
      <c r="I14" s="830"/>
      <c r="J14" s="830"/>
      <c r="K14" s="830"/>
      <c r="L14" s="830"/>
      <c r="M14" s="830"/>
      <c r="N14" s="830"/>
      <c r="O14" s="830"/>
      <c r="P14" s="830"/>
      <c r="Q14" s="830"/>
      <c r="R14" s="830"/>
      <c r="S14" s="830"/>
      <c r="T14" s="830"/>
      <c r="U14" s="830"/>
      <c r="V14" s="830"/>
      <c r="W14" s="830"/>
      <c r="X14" s="830"/>
      <c r="Y14" s="830"/>
      <c r="Z14" s="830"/>
      <c r="AA14" s="830"/>
      <c r="AB14" s="831"/>
    </row>
    <row r="15" spans="1:28" ht="5.25" customHeight="1" thickBot="1" x14ac:dyDescent="0.3">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3"/>
      <c r="AB15" s="13"/>
    </row>
    <row r="16" spans="1:28" x14ac:dyDescent="0.25">
      <c r="A16" s="483" t="s">
        <v>19</v>
      </c>
      <c r="B16" s="483" t="s">
        <v>20</v>
      </c>
      <c r="C16" s="483" t="s">
        <v>21</v>
      </c>
      <c r="D16" s="483" t="s">
        <v>22</v>
      </c>
      <c r="E16" s="483" t="s">
        <v>23</v>
      </c>
      <c r="F16" s="483" t="s">
        <v>24</v>
      </c>
      <c r="G16" s="483" t="s">
        <v>25</v>
      </c>
      <c r="H16" s="485" t="s">
        <v>26</v>
      </c>
      <c r="I16" s="485" t="s">
        <v>27</v>
      </c>
      <c r="J16" s="483" t="s">
        <v>28</v>
      </c>
      <c r="K16" s="483" t="s">
        <v>29</v>
      </c>
      <c r="L16" s="483" t="s">
        <v>30</v>
      </c>
      <c r="M16" s="483" t="s">
        <v>31</v>
      </c>
      <c r="N16" s="483" t="s">
        <v>32</v>
      </c>
      <c r="O16" s="487" t="s">
        <v>33</v>
      </c>
      <c r="P16" s="487"/>
      <c r="Q16" s="487"/>
      <c r="R16" s="487"/>
      <c r="S16" s="488"/>
      <c r="T16" s="897"/>
      <c r="U16" s="511" t="s">
        <v>34</v>
      </c>
      <c r="V16" s="483"/>
      <c r="W16" s="483"/>
      <c r="X16" s="483"/>
      <c r="Y16" s="512"/>
      <c r="Z16" s="483" t="s">
        <v>35</v>
      </c>
      <c r="AA16" s="483" t="s">
        <v>36</v>
      </c>
      <c r="AB16" s="513" t="s">
        <v>37</v>
      </c>
    </row>
    <row r="17" spans="1:28" ht="26.25" thickBot="1" x14ac:dyDescent="0.3">
      <c r="A17" s="561"/>
      <c r="B17" s="561"/>
      <c r="C17" s="561"/>
      <c r="D17" s="561"/>
      <c r="E17" s="561"/>
      <c r="F17" s="561"/>
      <c r="G17" s="561"/>
      <c r="H17" s="790"/>
      <c r="I17" s="790"/>
      <c r="J17" s="561"/>
      <c r="K17" s="561"/>
      <c r="L17" s="561"/>
      <c r="M17" s="561"/>
      <c r="N17" s="561"/>
      <c r="O17" s="434" t="s">
        <v>38</v>
      </c>
      <c r="P17" s="434" t="s">
        <v>39</v>
      </c>
      <c r="Q17" s="434" t="s">
        <v>40</v>
      </c>
      <c r="R17" s="434" t="s">
        <v>41</v>
      </c>
      <c r="S17" s="197" t="s">
        <v>42</v>
      </c>
      <c r="T17" s="898"/>
      <c r="U17" s="41" t="s">
        <v>38</v>
      </c>
      <c r="V17" s="430" t="s">
        <v>39</v>
      </c>
      <c r="W17" s="430" t="s">
        <v>40</v>
      </c>
      <c r="X17" s="430" t="s">
        <v>41</v>
      </c>
      <c r="Y17" s="436" t="s">
        <v>43</v>
      </c>
      <c r="Z17" s="484"/>
      <c r="AA17" s="484"/>
      <c r="AB17" s="514"/>
    </row>
    <row r="18" spans="1:28" ht="90" thickBot="1" x14ac:dyDescent="0.3">
      <c r="A18" s="701" t="s">
        <v>1289</v>
      </c>
      <c r="B18" s="518" t="s">
        <v>1290</v>
      </c>
      <c r="C18" s="518" t="s">
        <v>1291</v>
      </c>
      <c r="D18" s="653" t="s">
        <v>1292</v>
      </c>
      <c r="E18" s="518">
        <v>1</v>
      </c>
      <c r="F18" s="653" t="s">
        <v>1293</v>
      </c>
      <c r="G18" s="518" t="s">
        <v>679</v>
      </c>
      <c r="H18" s="438" t="s">
        <v>1294</v>
      </c>
      <c r="I18" s="431" t="s">
        <v>1295</v>
      </c>
      <c r="J18" s="431" t="s">
        <v>1296</v>
      </c>
      <c r="K18" s="431" t="s">
        <v>53</v>
      </c>
      <c r="L18" s="899">
        <v>1</v>
      </c>
      <c r="M18" s="440" t="s">
        <v>1297</v>
      </c>
      <c r="N18" s="431" t="s">
        <v>1298</v>
      </c>
      <c r="O18" s="74"/>
      <c r="P18" s="74">
        <v>1</v>
      </c>
      <c r="Q18" s="74"/>
      <c r="R18" s="74">
        <v>0.5</v>
      </c>
      <c r="S18" s="900">
        <f>O18+P18+Q18+R18</f>
        <v>1.5</v>
      </c>
      <c r="T18" s="901"/>
      <c r="U18" s="902">
        <v>0</v>
      </c>
      <c r="V18" s="352">
        <v>1</v>
      </c>
      <c r="W18" s="903">
        <v>0</v>
      </c>
      <c r="X18" s="352"/>
      <c r="Y18" s="352">
        <f>SUM(U18:X18)</f>
        <v>1</v>
      </c>
      <c r="Z18" s="904" t="s">
        <v>1299</v>
      </c>
      <c r="AA18" s="905"/>
      <c r="AB18" s="905"/>
    </row>
    <row r="19" spans="1:28" ht="114.75" x14ac:dyDescent="0.25">
      <c r="A19" s="516"/>
      <c r="B19" s="499"/>
      <c r="C19" s="500"/>
      <c r="D19" s="497"/>
      <c r="E19" s="499"/>
      <c r="F19" s="497"/>
      <c r="G19" s="499"/>
      <c r="H19" s="427" t="s">
        <v>1294</v>
      </c>
      <c r="I19" s="427" t="s">
        <v>1300</v>
      </c>
      <c r="J19" s="427" t="s">
        <v>1301</v>
      </c>
      <c r="K19" s="427" t="s">
        <v>53</v>
      </c>
      <c r="L19" s="439">
        <v>1</v>
      </c>
      <c r="M19" s="427" t="s">
        <v>1302</v>
      </c>
      <c r="N19" s="427" t="s">
        <v>1303</v>
      </c>
      <c r="O19" s="74"/>
      <c r="P19" s="74">
        <v>1</v>
      </c>
      <c r="Q19" s="74"/>
      <c r="R19" s="74">
        <v>0.5</v>
      </c>
      <c r="S19" s="906">
        <f>O19+P19+Q19+R19</f>
        <v>1.5</v>
      </c>
      <c r="T19" s="901"/>
      <c r="U19" s="377">
        <v>0</v>
      </c>
      <c r="V19" s="439">
        <v>1</v>
      </c>
      <c r="W19" s="74">
        <v>0</v>
      </c>
      <c r="X19" s="907"/>
      <c r="Y19" s="439">
        <f>SUM(U19:X19)</f>
        <v>1</v>
      </c>
      <c r="Z19" s="385" t="s">
        <v>1304</v>
      </c>
      <c r="AA19" s="92"/>
      <c r="AB19" s="905"/>
    </row>
    <row r="20" spans="1:28" ht="115.5" thickBot="1" x14ac:dyDescent="0.3">
      <c r="A20" s="702"/>
      <c r="B20" s="580"/>
      <c r="C20" s="437" t="s">
        <v>1305</v>
      </c>
      <c r="D20" s="435" t="s">
        <v>1306</v>
      </c>
      <c r="E20" s="435">
        <v>2</v>
      </c>
      <c r="F20" s="435" t="s">
        <v>1307</v>
      </c>
      <c r="G20" s="580"/>
      <c r="H20" s="428" t="s">
        <v>1294</v>
      </c>
      <c r="I20" s="435" t="s">
        <v>1308</v>
      </c>
      <c r="J20" s="435" t="s">
        <v>1309</v>
      </c>
      <c r="K20" s="435" t="s">
        <v>53</v>
      </c>
      <c r="L20" s="908">
        <v>1</v>
      </c>
      <c r="M20" s="435" t="s">
        <v>1310</v>
      </c>
      <c r="N20" s="435" t="s">
        <v>1311</v>
      </c>
      <c r="O20" s="74"/>
      <c r="P20" s="74">
        <v>1</v>
      </c>
      <c r="Q20" s="74"/>
      <c r="R20" s="74">
        <v>0.5</v>
      </c>
      <c r="S20" s="909">
        <f>SUM(O20:R20)</f>
        <v>1.5</v>
      </c>
      <c r="T20" s="901"/>
      <c r="U20" s="910">
        <v>0</v>
      </c>
      <c r="V20" s="908">
        <v>1</v>
      </c>
      <c r="W20" s="908">
        <v>0</v>
      </c>
      <c r="X20" s="908"/>
      <c r="Y20" s="908">
        <f>SUM(U20:X20)</f>
        <v>1</v>
      </c>
      <c r="Z20" s="911" t="s">
        <v>1312</v>
      </c>
      <c r="AA20" s="50"/>
      <c r="AB20" s="50"/>
    </row>
    <row r="21" spans="1:28" s="28" customFormat="1" ht="25.5" customHeight="1" thickBot="1" x14ac:dyDescent="0.3">
      <c r="A21" s="501" t="s">
        <v>185</v>
      </c>
      <c r="B21" s="502"/>
      <c r="C21" s="502"/>
      <c r="D21" s="502"/>
      <c r="E21" s="502"/>
      <c r="F21" s="502"/>
      <c r="G21" s="502"/>
      <c r="H21" s="502"/>
      <c r="I21" s="502"/>
      <c r="J21" s="502"/>
      <c r="K21" s="502"/>
      <c r="L21" s="502"/>
      <c r="M21" s="502"/>
      <c r="N21" s="502"/>
      <c r="O21" s="502"/>
      <c r="P21" s="502"/>
      <c r="Q21" s="502"/>
      <c r="R21" s="504"/>
      <c r="S21" s="505" t="s">
        <v>111</v>
      </c>
      <c r="T21" s="507"/>
      <c r="U21" s="507"/>
      <c r="V21" s="507"/>
      <c r="W21" s="507"/>
      <c r="X21" s="507"/>
      <c r="Y21" s="507"/>
      <c r="Z21" s="507"/>
      <c r="AA21" s="507"/>
      <c r="AB21" s="508"/>
    </row>
    <row r="22" spans="1:28" x14ac:dyDescent="0.25">
      <c r="A22" s="29" t="s">
        <v>112</v>
      </c>
      <c r="B22" s="490"/>
      <c r="C22" s="912"/>
      <c r="D22" s="912"/>
      <c r="E22" s="913"/>
      <c r="F22" s="30" t="s">
        <v>113</v>
      </c>
      <c r="G22" s="492"/>
      <c r="H22" s="493"/>
      <c r="I22" s="493"/>
      <c r="J22" s="493"/>
      <c r="K22" s="857"/>
      <c r="L22" s="30" t="s">
        <v>113</v>
      </c>
      <c r="M22" s="492"/>
      <c r="N22" s="493"/>
      <c r="O22" s="493"/>
      <c r="P22" s="493"/>
      <c r="Q22" s="493"/>
      <c r="R22" s="494"/>
      <c r="S22" s="31" t="s">
        <v>113</v>
      </c>
      <c r="T22" s="492"/>
      <c r="U22" s="493"/>
      <c r="V22" s="493"/>
      <c r="W22" s="493"/>
      <c r="X22" s="493"/>
      <c r="Y22" s="494"/>
      <c r="Z22" s="31" t="s">
        <v>113</v>
      </c>
      <c r="AA22" s="495"/>
      <c r="AB22" s="496"/>
    </row>
    <row r="23" spans="1:28" x14ac:dyDescent="0.25">
      <c r="A23" s="32" t="s">
        <v>114</v>
      </c>
      <c r="B23" s="495"/>
      <c r="C23" s="566"/>
      <c r="D23" s="566"/>
      <c r="E23" s="496"/>
      <c r="F23" s="30" t="s">
        <v>116</v>
      </c>
      <c r="G23" s="495" t="s">
        <v>1313</v>
      </c>
      <c r="H23" s="566"/>
      <c r="I23" s="566"/>
      <c r="J23" s="496"/>
      <c r="K23" s="429"/>
      <c r="L23" s="30" t="s">
        <v>118</v>
      </c>
      <c r="S23" s="31" t="s">
        <v>116</v>
      </c>
      <c r="T23" s="708" t="s">
        <v>1313</v>
      </c>
      <c r="U23" s="914"/>
      <c r="V23" s="914"/>
      <c r="W23" s="914"/>
      <c r="X23" s="914"/>
      <c r="Y23" s="915"/>
      <c r="Z23" s="31" t="s">
        <v>1314</v>
      </c>
      <c r="AA23" s="495"/>
      <c r="AB23" s="496"/>
    </row>
    <row r="24" spans="1:28" ht="29.25" customHeight="1" thickBot="1" x14ac:dyDescent="0.3">
      <c r="A24" s="34" t="s">
        <v>119</v>
      </c>
      <c r="B24" s="916">
        <v>43850</v>
      </c>
      <c r="C24" s="917"/>
      <c r="D24" s="917"/>
      <c r="E24" s="532"/>
      <c r="F24" s="35" t="s">
        <v>119</v>
      </c>
      <c r="G24" s="916">
        <v>44194</v>
      </c>
      <c r="H24" s="917"/>
      <c r="I24" s="917"/>
      <c r="J24" s="532"/>
      <c r="K24" s="918"/>
      <c r="L24" s="35" t="s">
        <v>119</v>
      </c>
      <c r="S24" s="36" t="s">
        <v>119</v>
      </c>
      <c r="T24" s="840">
        <v>44194</v>
      </c>
      <c r="U24" s="524"/>
      <c r="V24" s="524"/>
      <c r="W24" s="524"/>
      <c r="X24" s="524"/>
      <c r="Y24" s="525"/>
      <c r="Z24" s="36" t="s">
        <v>119</v>
      </c>
      <c r="AA24" s="531"/>
      <c r="AB24" s="532"/>
    </row>
  </sheetData>
  <mergeCells count="57">
    <mergeCell ref="B23:E23"/>
    <mergeCell ref="G23:J23"/>
    <mergeCell ref="T23:Y23"/>
    <mergeCell ref="AA23:AB23"/>
    <mergeCell ref="B24:E24"/>
    <mergeCell ref="G24:J24"/>
    <mergeCell ref="T24:Y24"/>
    <mergeCell ref="AA24:AB24"/>
    <mergeCell ref="G18:G20"/>
    <mergeCell ref="A21:R21"/>
    <mergeCell ref="S21:AB21"/>
    <mergeCell ref="B22:E22"/>
    <mergeCell ref="G22:K22"/>
    <mergeCell ref="M22:R22"/>
    <mergeCell ref="T22:Y22"/>
    <mergeCell ref="AA22:AB22"/>
    <mergeCell ref="U16:Y16"/>
    <mergeCell ref="Z16:Z17"/>
    <mergeCell ref="AA16:AA17"/>
    <mergeCell ref="AB16:AB17"/>
    <mergeCell ref="A18:A20"/>
    <mergeCell ref="B18:B20"/>
    <mergeCell ref="C18:C19"/>
    <mergeCell ref="D18:D19"/>
    <mergeCell ref="E18:E19"/>
    <mergeCell ref="F18:F19"/>
    <mergeCell ref="J16:J17"/>
    <mergeCell ref="K16:K17"/>
    <mergeCell ref="L16:L17"/>
    <mergeCell ref="M16:M17"/>
    <mergeCell ref="N16:N17"/>
    <mergeCell ref="O16:S16"/>
    <mergeCell ref="B14:AB14"/>
    <mergeCell ref="A16:A17"/>
    <mergeCell ref="B16:B17"/>
    <mergeCell ref="C16:C17"/>
    <mergeCell ref="D16:D17"/>
    <mergeCell ref="E16:E17"/>
    <mergeCell ref="F16:F17"/>
    <mergeCell ref="G16:G17"/>
    <mergeCell ref="H16:H17"/>
    <mergeCell ref="I16:I17"/>
    <mergeCell ref="B7:AB7"/>
    <mergeCell ref="B8:AB8"/>
    <mergeCell ref="B9:AB9"/>
    <mergeCell ref="A10:C10"/>
    <mergeCell ref="D10:AB10"/>
    <mergeCell ref="A11:A13"/>
    <mergeCell ref="D11:AB11"/>
    <mergeCell ref="D12:AB12"/>
    <mergeCell ref="D13:AB13"/>
    <mergeCell ref="A1:Z1"/>
    <mergeCell ref="A2:A5"/>
    <mergeCell ref="B2:AA2"/>
    <mergeCell ref="B3:AA3"/>
    <mergeCell ref="B4:AA5"/>
    <mergeCell ref="A6:AB6"/>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A91BB-2052-4496-B6FF-C3064ACE3B6A}">
  <dimension ref="A1:AB30"/>
  <sheetViews>
    <sheetView workbookViewId="0">
      <selection activeCell="B7" sqref="B7:AB9"/>
    </sheetView>
  </sheetViews>
  <sheetFormatPr baseColWidth="10" defaultRowHeight="15" x14ac:dyDescent="0.25"/>
  <cols>
    <col min="1" max="1" width="26.42578125" style="1" customWidth="1"/>
    <col min="2" max="2" width="21.7109375" style="1" customWidth="1"/>
    <col min="3" max="3" width="19.85546875" style="1" customWidth="1"/>
    <col min="4" max="4" width="19.7109375" style="1" customWidth="1"/>
    <col min="5" max="5" width="5.42578125" style="1" customWidth="1"/>
    <col min="6" max="6" width="26" style="1" customWidth="1"/>
    <col min="7" max="7" width="20.85546875" style="1" customWidth="1"/>
    <col min="8" max="8" width="18" style="1" customWidth="1"/>
    <col min="9" max="9" width="23" style="1" customWidth="1"/>
    <col min="10" max="10" width="20.85546875" style="1" customWidth="1"/>
    <col min="11" max="11" width="17.28515625" style="1" customWidth="1"/>
    <col min="12" max="12" width="16.28515625" style="1" customWidth="1"/>
    <col min="13" max="13" width="15.42578125" style="1" customWidth="1"/>
    <col min="14" max="14" width="19.7109375" style="1" customWidth="1"/>
    <col min="15" max="15" width="8.28515625" style="1" customWidth="1"/>
    <col min="16" max="16" width="8.5703125" style="1" customWidth="1"/>
    <col min="17" max="17" width="8" style="1" customWidth="1"/>
    <col min="18" max="18" width="8.42578125" style="1" customWidth="1"/>
    <col min="19" max="19" width="21.5703125" style="1" customWidth="1"/>
    <col min="20" max="20" width="4.28515625" style="28" customWidth="1"/>
    <col min="21" max="21" width="11" style="1" customWidth="1"/>
    <col min="22" max="22" width="9.140625" style="1" customWidth="1"/>
    <col min="23" max="23" width="8.85546875" style="1" customWidth="1"/>
    <col min="24" max="24" width="8.7109375" style="1" customWidth="1"/>
    <col min="25" max="25" width="16.28515625" style="1" customWidth="1"/>
    <col min="26" max="26" width="156.5703125" style="1" customWidth="1"/>
    <col min="27" max="27" width="50.42578125" style="1" customWidth="1"/>
    <col min="28" max="28" width="41.28515625" style="1" customWidth="1"/>
    <col min="29" max="256" width="11.42578125" style="1"/>
    <col min="257" max="257" width="26.42578125" style="1" customWidth="1"/>
    <col min="258" max="258" width="21.7109375" style="1" customWidth="1"/>
    <col min="259" max="259" width="19.85546875" style="1" customWidth="1"/>
    <col min="260" max="260" width="19.7109375" style="1" customWidth="1"/>
    <col min="261" max="261" width="5.42578125" style="1" customWidth="1"/>
    <col min="262" max="262" width="26" style="1" customWidth="1"/>
    <col min="263" max="263" width="20.85546875" style="1" customWidth="1"/>
    <col min="264" max="264" width="18" style="1" customWidth="1"/>
    <col min="265" max="265" width="23" style="1" customWidth="1"/>
    <col min="266" max="266" width="20.85546875" style="1" customWidth="1"/>
    <col min="267" max="267" width="17.28515625" style="1" customWidth="1"/>
    <col min="268" max="268" width="16.28515625" style="1" customWidth="1"/>
    <col min="269" max="269" width="15.42578125" style="1" customWidth="1"/>
    <col min="270" max="270" width="19.7109375" style="1" customWidth="1"/>
    <col min="271" max="271" width="8.28515625" style="1" customWidth="1"/>
    <col min="272" max="272" width="8.5703125" style="1" customWidth="1"/>
    <col min="273" max="273" width="8" style="1" customWidth="1"/>
    <col min="274" max="274" width="8.42578125" style="1" customWidth="1"/>
    <col min="275" max="275" width="21.5703125" style="1" customWidth="1"/>
    <col min="276" max="276" width="4.28515625" style="1" customWidth="1"/>
    <col min="277" max="277" width="11" style="1" customWidth="1"/>
    <col min="278" max="278" width="9.140625" style="1" customWidth="1"/>
    <col min="279" max="279" width="8.85546875" style="1" customWidth="1"/>
    <col min="280" max="280" width="8.7109375" style="1" customWidth="1"/>
    <col min="281" max="281" width="16.28515625" style="1" customWidth="1"/>
    <col min="282" max="282" width="156.5703125" style="1" customWidth="1"/>
    <col min="283" max="283" width="50.42578125" style="1" customWidth="1"/>
    <col min="284" max="284" width="41.28515625" style="1" customWidth="1"/>
    <col min="285" max="512" width="11.42578125" style="1"/>
    <col min="513" max="513" width="26.42578125" style="1" customWidth="1"/>
    <col min="514" max="514" width="21.7109375" style="1" customWidth="1"/>
    <col min="515" max="515" width="19.85546875" style="1" customWidth="1"/>
    <col min="516" max="516" width="19.7109375" style="1" customWidth="1"/>
    <col min="517" max="517" width="5.42578125" style="1" customWidth="1"/>
    <col min="518" max="518" width="26" style="1" customWidth="1"/>
    <col min="519" max="519" width="20.85546875" style="1" customWidth="1"/>
    <col min="520" max="520" width="18" style="1" customWidth="1"/>
    <col min="521" max="521" width="23" style="1" customWidth="1"/>
    <col min="522" max="522" width="20.85546875" style="1" customWidth="1"/>
    <col min="523" max="523" width="17.28515625" style="1" customWidth="1"/>
    <col min="524" max="524" width="16.28515625" style="1" customWidth="1"/>
    <col min="525" max="525" width="15.42578125" style="1" customWidth="1"/>
    <col min="526" max="526" width="19.7109375" style="1" customWidth="1"/>
    <col min="527" max="527" width="8.28515625" style="1" customWidth="1"/>
    <col min="528" max="528" width="8.5703125" style="1" customWidth="1"/>
    <col min="529" max="529" width="8" style="1" customWidth="1"/>
    <col min="530" max="530" width="8.42578125" style="1" customWidth="1"/>
    <col min="531" max="531" width="21.5703125" style="1" customWidth="1"/>
    <col min="532" max="532" width="4.28515625" style="1" customWidth="1"/>
    <col min="533" max="533" width="11" style="1" customWidth="1"/>
    <col min="534" max="534" width="9.140625" style="1" customWidth="1"/>
    <col min="535" max="535" width="8.85546875" style="1" customWidth="1"/>
    <col min="536" max="536" width="8.7109375" style="1" customWidth="1"/>
    <col min="537" max="537" width="16.28515625" style="1" customWidth="1"/>
    <col min="538" max="538" width="156.5703125" style="1" customWidth="1"/>
    <col min="539" max="539" width="50.42578125" style="1" customWidth="1"/>
    <col min="540" max="540" width="41.28515625" style="1" customWidth="1"/>
    <col min="541" max="768" width="11.42578125" style="1"/>
    <col min="769" max="769" width="26.42578125" style="1" customWidth="1"/>
    <col min="770" max="770" width="21.7109375" style="1" customWidth="1"/>
    <col min="771" max="771" width="19.85546875" style="1" customWidth="1"/>
    <col min="772" max="772" width="19.7109375" style="1" customWidth="1"/>
    <col min="773" max="773" width="5.42578125" style="1" customWidth="1"/>
    <col min="774" max="774" width="26" style="1" customWidth="1"/>
    <col min="775" max="775" width="20.85546875" style="1" customWidth="1"/>
    <col min="776" max="776" width="18" style="1" customWidth="1"/>
    <col min="777" max="777" width="23" style="1" customWidth="1"/>
    <col min="778" max="778" width="20.85546875" style="1" customWidth="1"/>
    <col min="779" max="779" width="17.28515625" style="1" customWidth="1"/>
    <col min="780" max="780" width="16.28515625" style="1" customWidth="1"/>
    <col min="781" max="781" width="15.42578125" style="1" customWidth="1"/>
    <col min="782" max="782" width="19.7109375" style="1" customWidth="1"/>
    <col min="783" max="783" width="8.28515625" style="1" customWidth="1"/>
    <col min="784" max="784" width="8.5703125" style="1" customWidth="1"/>
    <col min="785" max="785" width="8" style="1" customWidth="1"/>
    <col min="786" max="786" width="8.42578125" style="1" customWidth="1"/>
    <col min="787" max="787" width="21.5703125" style="1" customWidth="1"/>
    <col min="788" max="788" width="4.28515625" style="1" customWidth="1"/>
    <col min="789" max="789" width="11" style="1" customWidth="1"/>
    <col min="790" max="790" width="9.140625" style="1" customWidth="1"/>
    <col min="791" max="791" width="8.85546875" style="1" customWidth="1"/>
    <col min="792" max="792" width="8.7109375" style="1" customWidth="1"/>
    <col min="793" max="793" width="16.28515625" style="1" customWidth="1"/>
    <col min="794" max="794" width="156.5703125" style="1" customWidth="1"/>
    <col min="795" max="795" width="50.42578125" style="1" customWidth="1"/>
    <col min="796" max="796" width="41.28515625" style="1" customWidth="1"/>
    <col min="797" max="1024" width="11.42578125" style="1"/>
    <col min="1025" max="1025" width="26.42578125" style="1" customWidth="1"/>
    <col min="1026" max="1026" width="21.7109375" style="1" customWidth="1"/>
    <col min="1027" max="1027" width="19.85546875" style="1" customWidth="1"/>
    <col min="1028" max="1028" width="19.7109375" style="1" customWidth="1"/>
    <col min="1029" max="1029" width="5.42578125" style="1" customWidth="1"/>
    <col min="1030" max="1030" width="26" style="1" customWidth="1"/>
    <col min="1031" max="1031" width="20.85546875" style="1" customWidth="1"/>
    <col min="1032" max="1032" width="18" style="1" customWidth="1"/>
    <col min="1033" max="1033" width="23" style="1" customWidth="1"/>
    <col min="1034" max="1034" width="20.85546875" style="1" customWidth="1"/>
    <col min="1035" max="1035" width="17.28515625" style="1" customWidth="1"/>
    <col min="1036" max="1036" width="16.28515625" style="1" customWidth="1"/>
    <col min="1037" max="1037" width="15.42578125" style="1" customWidth="1"/>
    <col min="1038" max="1038" width="19.7109375" style="1" customWidth="1"/>
    <col min="1039" max="1039" width="8.28515625" style="1" customWidth="1"/>
    <col min="1040" max="1040" width="8.5703125" style="1" customWidth="1"/>
    <col min="1041" max="1041" width="8" style="1" customWidth="1"/>
    <col min="1042" max="1042" width="8.42578125" style="1" customWidth="1"/>
    <col min="1043" max="1043" width="21.5703125" style="1" customWidth="1"/>
    <col min="1044" max="1044" width="4.28515625" style="1" customWidth="1"/>
    <col min="1045" max="1045" width="11" style="1" customWidth="1"/>
    <col min="1046" max="1046" width="9.140625" style="1" customWidth="1"/>
    <col min="1047" max="1047" width="8.85546875" style="1" customWidth="1"/>
    <col min="1048" max="1048" width="8.7109375" style="1" customWidth="1"/>
    <col min="1049" max="1049" width="16.28515625" style="1" customWidth="1"/>
    <col min="1050" max="1050" width="156.5703125" style="1" customWidth="1"/>
    <col min="1051" max="1051" width="50.42578125" style="1" customWidth="1"/>
    <col min="1052" max="1052" width="41.28515625" style="1" customWidth="1"/>
    <col min="1053" max="1280" width="11.42578125" style="1"/>
    <col min="1281" max="1281" width="26.42578125" style="1" customWidth="1"/>
    <col min="1282" max="1282" width="21.7109375" style="1" customWidth="1"/>
    <col min="1283" max="1283" width="19.85546875" style="1" customWidth="1"/>
    <col min="1284" max="1284" width="19.7109375" style="1" customWidth="1"/>
    <col min="1285" max="1285" width="5.42578125" style="1" customWidth="1"/>
    <col min="1286" max="1286" width="26" style="1" customWidth="1"/>
    <col min="1287" max="1287" width="20.85546875" style="1" customWidth="1"/>
    <col min="1288" max="1288" width="18" style="1" customWidth="1"/>
    <col min="1289" max="1289" width="23" style="1" customWidth="1"/>
    <col min="1290" max="1290" width="20.85546875" style="1" customWidth="1"/>
    <col min="1291" max="1291" width="17.28515625" style="1" customWidth="1"/>
    <col min="1292" max="1292" width="16.28515625" style="1" customWidth="1"/>
    <col min="1293" max="1293" width="15.42578125" style="1" customWidth="1"/>
    <col min="1294" max="1294" width="19.7109375" style="1" customWidth="1"/>
    <col min="1295" max="1295" width="8.28515625" style="1" customWidth="1"/>
    <col min="1296" max="1296" width="8.5703125" style="1" customWidth="1"/>
    <col min="1297" max="1297" width="8" style="1" customWidth="1"/>
    <col min="1298" max="1298" width="8.42578125" style="1" customWidth="1"/>
    <col min="1299" max="1299" width="21.5703125" style="1" customWidth="1"/>
    <col min="1300" max="1300" width="4.28515625" style="1" customWidth="1"/>
    <col min="1301" max="1301" width="11" style="1" customWidth="1"/>
    <col min="1302" max="1302" width="9.140625" style="1" customWidth="1"/>
    <col min="1303" max="1303" width="8.85546875" style="1" customWidth="1"/>
    <col min="1304" max="1304" width="8.7109375" style="1" customWidth="1"/>
    <col min="1305" max="1305" width="16.28515625" style="1" customWidth="1"/>
    <col min="1306" max="1306" width="156.5703125" style="1" customWidth="1"/>
    <col min="1307" max="1307" width="50.42578125" style="1" customWidth="1"/>
    <col min="1308" max="1308" width="41.28515625" style="1" customWidth="1"/>
    <col min="1309" max="1536" width="11.42578125" style="1"/>
    <col min="1537" max="1537" width="26.42578125" style="1" customWidth="1"/>
    <col min="1538" max="1538" width="21.7109375" style="1" customWidth="1"/>
    <col min="1539" max="1539" width="19.85546875" style="1" customWidth="1"/>
    <col min="1540" max="1540" width="19.7109375" style="1" customWidth="1"/>
    <col min="1541" max="1541" width="5.42578125" style="1" customWidth="1"/>
    <col min="1542" max="1542" width="26" style="1" customWidth="1"/>
    <col min="1543" max="1543" width="20.85546875" style="1" customWidth="1"/>
    <col min="1544" max="1544" width="18" style="1" customWidth="1"/>
    <col min="1545" max="1545" width="23" style="1" customWidth="1"/>
    <col min="1546" max="1546" width="20.85546875" style="1" customWidth="1"/>
    <col min="1547" max="1547" width="17.28515625" style="1" customWidth="1"/>
    <col min="1548" max="1548" width="16.28515625" style="1" customWidth="1"/>
    <col min="1549" max="1549" width="15.42578125" style="1" customWidth="1"/>
    <col min="1550" max="1550" width="19.7109375" style="1" customWidth="1"/>
    <col min="1551" max="1551" width="8.28515625" style="1" customWidth="1"/>
    <col min="1552" max="1552" width="8.5703125" style="1" customWidth="1"/>
    <col min="1553" max="1553" width="8" style="1" customWidth="1"/>
    <col min="1554" max="1554" width="8.42578125" style="1" customWidth="1"/>
    <col min="1555" max="1555" width="21.5703125" style="1" customWidth="1"/>
    <col min="1556" max="1556" width="4.28515625" style="1" customWidth="1"/>
    <col min="1557" max="1557" width="11" style="1" customWidth="1"/>
    <col min="1558" max="1558" width="9.140625" style="1" customWidth="1"/>
    <col min="1559" max="1559" width="8.85546875" style="1" customWidth="1"/>
    <col min="1560" max="1560" width="8.7109375" style="1" customWidth="1"/>
    <col min="1561" max="1561" width="16.28515625" style="1" customWidth="1"/>
    <col min="1562" max="1562" width="156.5703125" style="1" customWidth="1"/>
    <col min="1563" max="1563" width="50.42578125" style="1" customWidth="1"/>
    <col min="1564" max="1564" width="41.28515625" style="1" customWidth="1"/>
    <col min="1565" max="1792" width="11.42578125" style="1"/>
    <col min="1793" max="1793" width="26.42578125" style="1" customWidth="1"/>
    <col min="1794" max="1794" width="21.7109375" style="1" customWidth="1"/>
    <col min="1795" max="1795" width="19.85546875" style="1" customWidth="1"/>
    <col min="1796" max="1796" width="19.7109375" style="1" customWidth="1"/>
    <col min="1797" max="1797" width="5.42578125" style="1" customWidth="1"/>
    <col min="1798" max="1798" width="26" style="1" customWidth="1"/>
    <col min="1799" max="1799" width="20.85546875" style="1" customWidth="1"/>
    <col min="1800" max="1800" width="18" style="1" customWidth="1"/>
    <col min="1801" max="1801" width="23" style="1" customWidth="1"/>
    <col min="1802" max="1802" width="20.85546875" style="1" customWidth="1"/>
    <col min="1803" max="1803" width="17.28515625" style="1" customWidth="1"/>
    <col min="1804" max="1804" width="16.28515625" style="1" customWidth="1"/>
    <col min="1805" max="1805" width="15.42578125" style="1" customWidth="1"/>
    <col min="1806" max="1806" width="19.7109375" style="1" customWidth="1"/>
    <col min="1807" max="1807" width="8.28515625" style="1" customWidth="1"/>
    <col min="1808" max="1808" width="8.5703125" style="1" customWidth="1"/>
    <col min="1809" max="1809" width="8" style="1" customWidth="1"/>
    <col min="1810" max="1810" width="8.42578125" style="1" customWidth="1"/>
    <col min="1811" max="1811" width="21.5703125" style="1" customWidth="1"/>
    <col min="1812" max="1812" width="4.28515625" style="1" customWidth="1"/>
    <col min="1813" max="1813" width="11" style="1" customWidth="1"/>
    <col min="1814" max="1814" width="9.140625" style="1" customWidth="1"/>
    <col min="1815" max="1815" width="8.85546875" style="1" customWidth="1"/>
    <col min="1816" max="1816" width="8.7109375" style="1" customWidth="1"/>
    <col min="1817" max="1817" width="16.28515625" style="1" customWidth="1"/>
    <col min="1818" max="1818" width="156.5703125" style="1" customWidth="1"/>
    <col min="1819" max="1819" width="50.42578125" style="1" customWidth="1"/>
    <col min="1820" max="1820" width="41.28515625" style="1" customWidth="1"/>
    <col min="1821" max="2048" width="11.42578125" style="1"/>
    <col min="2049" max="2049" width="26.42578125" style="1" customWidth="1"/>
    <col min="2050" max="2050" width="21.7109375" style="1" customWidth="1"/>
    <col min="2051" max="2051" width="19.85546875" style="1" customWidth="1"/>
    <col min="2052" max="2052" width="19.7109375" style="1" customWidth="1"/>
    <col min="2053" max="2053" width="5.42578125" style="1" customWidth="1"/>
    <col min="2054" max="2054" width="26" style="1" customWidth="1"/>
    <col min="2055" max="2055" width="20.85546875" style="1" customWidth="1"/>
    <col min="2056" max="2056" width="18" style="1" customWidth="1"/>
    <col min="2057" max="2057" width="23" style="1" customWidth="1"/>
    <col min="2058" max="2058" width="20.85546875" style="1" customWidth="1"/>
    <col min="2059" max="2059" width="17.28515625" style="1" customWidth="1"/>
    <col min="2060" max="2060" width="16.28515625" style="1" customWidth="1"/>
    <col min="2061" max="2061" width="15.42578125" style="1" customWidth="1"/>
    <col min="2062" max="2062" width="19.7109375" style="1" customWidth="1"/>
    <col min="2063" max="2063" width="8.28515625" style="1" customWidth="1"/>
    <col min="2064" max="2064" width="8.5703125" style="1" customWidth="1"/>
    <col min="2065" max="2065" width="8" style="1" customWidth="1"/>
    <col min="2066" max="2066" width="8.42578125" style="1" customWidth="1"/>
    <col min="2067" max="2067" width="21.5703125" style="1" customWidth="1"/>
    <col min="2068" max="2068" width="4.28515625" style="1" customWidth="1"/>
    <col min="2069" max="2069" width="11" style="1" customWidth="1"/>
    <col min="2070" max="2070" width="9.140625" style="1" customWidth="1"/>
    <col min="2071" max="2071" width="8.85546875" style="1" customWidth="1"/>
    <col min="2072" max="2072" width="8.7109375" style="1" customWidth="1"/>
    <col min="2073" max="2073" width="16.28515625" style="1" customWidth="1"/>
    <col min="2074" max="2074" width="156.5703125" style="1" customWidth="1"/>
    <col min="2075" max="2075" width="50.42578125" style="1" customWidth="1"/>
    <col min="2076" max="2076" width="41.28515625" style="1" customWidth="1"/>
    <col min="2077" max="2304" width="11.42578125" style="1"/>
    <col min="2305" max="2305" width="26.42578125" style="1" customWidth="1"/>
    <col min="2306" max="2306" width="21.7109375" style="1" customWidth="1"/>
    <col min="2307" max="2307" width="19.85546875" style="1" customWidth="1"/>
    <col min="2308" max="2308" width="19.7109375" style="1" customWidth="1"/>
    <col min="2309" max="2309" width="5.42578125" style="1" customWidth="1"/>
    <col min="2310" max="2310" width="26" style="1" customWidth="1"/>
    <col min="2311" max="2311" width="20.85546875" style="1" customWidth="1"/>
    <col min="2312" max="2312" width="18" style="1" customWidth="1"/>
    <col min="2313" max="2313" width="23" style="1" customWidth="1"/>
    <col min="2314" max="2314" width="20.85546875" style="1" customWidth="1"/>
    <col min="2315" max="2315" width="17.28515625" style="1" customWidth="1"/>
    <col min="2316" max="2316" width="16.28515625" style="1" customWidth="1"/>
    <col min="2317" max="2317" width="15.42578125" style="1" customWidth="1"/>
    <col min="2318" max="2318" width="19.7109375" style="1" customWidth="1"/>
    <col min="2319" max="2319" width="8.28515625" style="1" customWidth="1"/>
    <col min="2320" max="2320" width="8.5703125" style="1" customWidth="1"/>
    <col min="2321" max="2321" width="8" style="1" customWidth="1"/>
    <col min="2322" max="2322" width="8.42578125" style="1" customWidth="1"/>
    <col min="2323" max="2323" width="21.5703125" style="1" customWidth="1"/>
    <col min="2324" max="2324" width="4.28515625" style="1" customWidth="1"/>
    <col min="2325" max="2325" width="11" style="1" customWidth="1"/>
    <col min="2326" max="2326" width="9.140625" style="1" customWidth="1"/>
    <col min="2327" max="2327" width="8.85546875" style="1" customWidth="1"/>
    <col min="2328" max="2328" width="8.7109375" style="1" customWidth="1"/>
    <col min="2329" max="2329" width="16.28515625" style="1" customWidth="1"/>
    <col min="2330" max="2330" width="156.5703125" style="1" customWidth="1"/>
    <col min="2331" max="2331" width="50.42578125" style="1" customWidth="1"/>
    <col min="2332" max="2332" width="41.28515625" style="1" customWidth="1"/>
    <col min="2333" max="2560" width="11.42578125" style="1"/>
    <col min="2561" max="2561" width="26.42578125" style="1" customWidth="1"/>
    <col min="2562" max="2562" width="21.7109375" style="1" customWidth="1"/>
    <col min="2563" max="2563" width="19.85546875" style="1" customWidth="1"/>
    <col min="2564" max="2564" width="19.7109375" style="1" customWidth="1"/>
    <col min="2565" max="2565" width="5.42578125" style="1" customWidth="1"/>
    <col min="2566" max="2566" width="26" style="1" customWidth="1"/>
    <col min="2567" max="2567" width="20.85546875" style="1" customWidth="1"/>
    <col min="2568" max="2568" width="18" style="1" customWidth="1"/>
    <col min="2569" max="2569" width="23" style="1" customWidth="1"/>
    <col min="2570" max="2570" width="20.85546875" style="1" customWidth="1"/>
    <col min="2571" max="2571" width="17.28515625" style="1" customWidth="1"/>
    <col min="2572" max="2572" width="16.28515625" style="1" customWidth="1"/>
    <col min="2573" max="2573" width="15.42578125" style="1" customWidth="1"/>
    <col min="2574" max="2574" width="19.7109375" style="1" customWidth="1"/>
    <col min="2575" max="2575" width="8.28515625" style="1" customWidth="1"/>
    <col min="2576" max="2576" width="8.5703125" style="1" customWidth="1"/>
    <col min="2577" max="2577" width="8" style="1" customWidth="1"/>
    <col min="2578" max="2578" width="8.42578125" style="1" customWidth="1"/>
    <col min="2579" max="2579" width="21.5703125" style="1" customWidth="1"/>
    <col min="2580" max="2580" width="4.28515625" style="1" customWidth="1"/>
    <col min="2581" max="2581" width="11" style="1" customWidth="1"/>
    <col min="2582" max="2582" width="9.140625" style="1" customWidth="1"/>
    <col min="2583" max="2583" width="8.85546875" style="1" customWidth="1"/>
    <col min="2584" max="2584" width="8.7109375" style="1" customWidth="1"/>
    <col min="2585" max="2585" width="16.28515625" style="1" customWidth="1"/>
    <col min="2586" max="2586" width="156.5703125" style="1" customWidth="1"/>
    <col min="2587" max="2587" width="50.42578125" style="1" customWidth="1"/>
    <col min="2588" max="2588" width="41.28515625" style="1" customWidth="1"/>
    <col min="2589" max="2816" width="11.42578125" style="1"/>
    <col min="2817" max="2817" width="26.42578125" style="1" customWidth="1"/>
    <col min="2818" max="2818" width="21.7109375" style="1" customWidth="1"/>
    <col min="2819" max="2819" width="19.85546875" style="1" customWidth="1"/>
    <col min="2820" max="2820" width="19.7109375" style="1" customWidth="1"/>
    <col min="2821" max="2821" width="5.42578125" style="1" customWidth="1"/>
    <col min="2822" max="2822" width="26" style="1" customWidth="1"/>
    <col min="2823" max="2823" width="20.85546875" style="1" customWidth="1"/>
    <col min="2824" max="2824" width="18" style="1" customWidth="1"/>
    <col min="2825" max="2825" width="23" style="1" customWidth="1"/>
    <col min="2826" max="2826" width="20.85546875" style="1" customWidth="1"/>
    <col min="2827" max="2827" width="17.28515625" style="1" customWidth="1"/>
    <col min="2828" max="2828" width="16.28515625" style="1" customWidth="1"/>
    <col min="2829" max="2829" width="15.42578125" style="1" customWidth="1"/>
    <col min="2830" max="2830" width="19.7109375" style="1" customWidth="1"/>
    <col min="2831" max="2831" width="8.28515625" style="1" customWidth="1"/>
    <col min="2832" max="2832" width="8.5703125" style="1" customWidth="1"/>
    <col min="2833" max="2833" width="8" style="1" customWidth="1"/>
    <col min="2834" max="2834" width="8.42578125" style="1" customWidth="1"/>
    <col min="2835" max="2835" width="21.5703125" style="1" customWidth="1"/>
    <col min="2836" max="2836" width="4.28515625" style="1" customWidth="1"/>
    <col min="2837" max="2837" width="11" style="1" customWidth="1"/>
    <col min="2838" max="2838" width="9.140625" style="1" customWidth="1"/>
    <col min="2839" max="2839" width="8.85546875" style="1" customWidth="1"/>
    <col min="2840" max="2840" width="8.7109375" style="1" customWidth="1"/>
    <col min="2841" max="2841" width="16.28515625" style="1" customWidth="1"/>
    <col min="2842" max="2842" width="156.5703125" style="1" customWidth="1"/>
    <col min="2843" max="2843" width="50.42578125" style="1" customWidth="1"/>
    <col min="2844" max="2844" width="41.28515625" style="1" customWidth="1"/>
    <col min="2845" max="3072" width="11.42578125" style="1"/>
    <col min="3073" max="3073" width="26.42578125" style="1" customWidth="1"/>
    <col min="3074" max="3074" width="21.7109375" style="1" customWidth="1"/>
    <col min="3075" max="3075" width="19.85546875" style="1" customWidth="1"/>
    <col min="3076" max="3076" width="19.7109375" style="1" customWidth="1"/>
    <col min="3077" max="3077" width="5.42578125" style="1" customWidth="1"/>
    <col min="3078" max="3078" width="26" style="1" customWidth="1"/>
    <col min="3079" max="3079" width="20.85546875" style="1" customWidth="1"/>
    <col min="3080" max="3080" width="18" style="1" customWidth="1"/>
    <col min="3081" max="3081" width="23" style="1" customWidth="1"/>
    <col min="3082" max="3082" width="20.85546875" style="1" customWidth="1"/>
    <col min="3083" max="3083" width="17.28515625" style="1" customWidth="1"/>
    <col min="3084" max="3084" width="16.28515625" style="1" customWidth="1"/>
    <col min="3085" max="3085" width="15.42578125" style="1" customWidth="1"/>
    <col min="3086" max="3086" width="19.7109375" style="1" customWidth="1"/>
    <col min="3087" max="3087" width="8.28515625" style="1" customWidth="1"/>
    <col min="3088" max="3088" width="8.5703125" style="1" customWidth="1"/>
    <col min="3089" max="3089" width="8" style="1" customWidth="1"/>
    <col min="3090" max="3090" width="8.42578125" style="1" customWidth="1"/>
    <col min="3091" max="3091" width="21.5703125" style="1" customWidth="1"/>
    <col min="3092" max="3092" width="4.28515625" style="1" customWidth="1"/>
    <col min="3093" max="3093" width="11" style="1" customWidth="1"/>
    <col min="3094" max="3094" width="9.140625" style="1" customWidth="1"/>
    <col min="3095" max="3095" width="8.85546875" style="1" customWidth="1"/>
    <col min="3096" max="3096" width="8.7109375" style="1" customWidth="1"/>
    <col min="3097" max="3097" width="16.28515625" style="1" customWidth="1"/>
    <col min="3098" max="3098" width="156.5703125" style="1" customWidth="1"/>
    <col min="3099" max="3099" width="50.42578125" style="1" customWidth="1"/>
    <col min="3100" max="3100" width="41.28515625" style="1" customWidth="1"/>
    <col min="3101" max="3328" width="11.42578125" style="1"/>
    <col min="3329" max="3329" width="26.42578125" style="1" customWidth="1"/>
    <col min="3330" max="3330" width="21.7109375" style="1" customWidth="1"/>
    <col min="3331" max="3331" width="19.85546875" style="1" customWidth="1"/>
    <col min="3332" max="3332" width="19.7109375" style="1" customWidth="1"/>
    <col min="3333" max="3333" width="5.42578125" style="1" customWidth="1"/>
    <col min="3334" max="3334" width="26" style="1" customWidth="1"/>
    <col min="3335" max="3335" width="20.85546875" style="1" customWidth="1"/>
    <col min="3336" max="3336" width="18" style="1" customWidth="1"/>
    <col min="3337" max="3337" width="23" style="1" customWidth="1"/>
    <col min="3338" max="3338" width="20.85546875" style="1" customWidth="1"/>
    <col min="3339" max="3339" width="17.28515625" style="1" customWidth="1"/>
    <col min="3340" max="3340" width="16.28515625" style="1" customWidth="1"/>
    <col min="3341" max="3341" width="15.42578125" style="1" customWidth="1"/>
    <col min="3342" max="3342" width="19.7109375" style="1" customWidth="1"/>
    <col min="3343" max="3343" width="8.28515625" style="1" customWidth="1"/>
    <col min="3344" max="3344" width="8.5703125" style="1" customWidth="1"/>
    <col min="3345" max="3345" width="8" style="1" customWidth="1"/>
    <col min="3346" max="3346" width="8.42578125" style="1" customWidth="1"/>
    <col min="3347" max="3347" width="21.5703125" style="1" customWidth="1"/>
    <col min="3348" max="3348" width="4.28515625" style="1" customWidth="1"/>
    <col min="3349" max="3349" width="11" style="1" customWidth="1"/>
    <col min="3350" max="3350" width="9.140625" style="1" customWidth="1"/>
    <col min="3351" max="3351" width="8.85546875" style="1" customWidth="1"/>
    <col min="3352" max="3352" width="8.7109375" style="1" customWidth="1"/>
    <col min="3353" max="3353" width="16.28515625" style="1" customWidth="1"/>
    <col min="3354" max="3354" width="156.5703125" style="1" customWidth="1"/>
    <col min="3355" max="3355" width="50.42578125" style="1" customWidth="1"/>
    <col min="3356" max="3356" width="41.28515625" style="1" customWidth="1"/>
    <col min="3357" max="3584" width="11.42578125" style="1"/>
    <col min="3585" max="3585" width="26.42578125" style="1" customWidth="1"/>
    <col min="3586" max="3586" width="21.7109375" style="1" customWidth="1"/>
    <col min="3587" max="3587" width="19.85546875" style="1" customWidth="1"/>
    <col min="3588" max="3588" width="19.7109375" style="1" customWidth="1"/>
    <col min="3589" max="3589" width="5.42578125" style="1" customWidth="1"/>
    <col min="3590" max="3590" width="26" style="1" customWidth="1"/>
    <col min="3591" max="3591" width="20.85546875" style="1" customWidth="1"/>
    <col min="3592" max="3592" width="18" style="1" customWidth="1"/>
    <col min="3593" max="3593" width="23" style="1" customWidth="1"/>
    <col min="3594" max="3594" width="20.85546875" style="1" customWidth="1"/>
    <col min="3595" max="3595" width="17.28515625" style="1" customWidth="1"/>
    <col min="3596" max="3596" width="16.28515625" style="1" customWidth="1"/>
    <col min="3597" max="3597" width="15.42578125" style="1" customWidth="1"/>
    <col min="3598" max="3598" width="19.7109375" style="1" customWidth="1"/>
    <col min="3599" max="3599" width="8.28515625" style="1" customWidth="1"/>
    <col min="3600" max="3600" width="8.5703125" style="1" customWidth="1"/>
    <col min="3601" max="3601" width="8" style="1" customWidth="1"/>
    <col min="3602" max="3602" width="8.42578125" style="1" customWidth="1"/>
    <col min="3603" max="3603" width="21.5703125" style="1" customWidth="1"/>
    <col min="3604" max="3604" width="4.28515625" style="1" customWidth="1"/>
    <col min="3605" max="3605" width="11" style="1" customWidth="1"/>
    <col min="3606" max="3606" width="9.140625" style="1" customWidth="1"/>
    <col min="3607" max="3607" width="8.85546875" style="1" customWidth="1"/>
    <col min="3608" max="3608" width="8.7109375" style="1" customWidth="1"/>
    <col min="3609" max="3609" width="16.28515625" style="1" customWidth="1"/>
    <col min="3610" max="3610" width="156.5703125" style="1" customWidth="1"/>
    <col min="3611" max="3611" width="50.42578125" style="1" customWidth="1"/>
    <col min="3612" max="3612" width="41.28515625" style="1" customWidth="1"/>
    <col min="3613" max="3840" width="11.42578125" style="1"/>
    <col min="3841" max="3841" width="26.42578125" style="1" customWidth="1"/>
    <col min="3842" max="3842" width="21.7109375" style="1" customWidth="1"/>
    <col min="3843" max="3843" width="19.85546875" style="1" customWidth="1"/>
    <col min="3844" max="3844" width="19.7109375" style="1" customWidth="1"/>
    <col min="3845" max="3845" width="5.42578125" style="1" customWidth="1"/>
    <col min="3846" max="3846" width="26" style="1" customWidth="1"/>
    <col min="3847" max="3847" width="20.85546875" style="1" customWidth="1"/>
    <col min="3848" max="3848" width="18" style="1" customWidth="1"/>
    <col min="3849" max="3849" width="23" style="1" customWidth="1"/>
    <col min="3850" max="3850" width="20.85546875" style="1" customWidth="1"/>
    <col min="3851" max="3851" width="17.28515625" style="1" customWidth="1"/>
    <col min="3852" max="3852" width="16.28515625" style="1" customWidth="1"/>
    <col min="3853" max="3853" width="15.42578125" style="1" customWidth="1"/>
    <col min="3854" max="3854" width="19.7109375" style="1" customWidth="1"/>
    <col min="3855" max="3855" width="8.28515625" style="1" customWidth="1"/>
    <col min="3856" max="3856" width="8.5703125" style="1" customWidth="1"/>
    <col min="3857" max="3857" width="8" style="1" customWidth="1"/>
    <col min="3858" max="3858" width="8.42578125" style="1" customWidth="1"/>
    <col min="3859" max="3859" width="21.5703125" style="1" customWidth="1"/>
    <col min="3860" max="3860" width="4.28515625" style="1" customWidth="1"/>
    <col min="3861" max="3861" width="11" style="1" customWidth="1"/>
    <col min="3862" max="3862" width="9.140625" style="1" customWidth="1"/>
    <col min="3863" max="3863" width="8.85546875" style="1" customWidth="1"/>
    <col min="3864" max="3864" width="8.7109375" style="1" customWidth="1"/>
    <col min="3865" max="3865" width="16.28515625" style="1" customWidth="1"/>
    <col min="3866" max="3866" width="156.5703125" style="1" customWidth="1"/>
    <col min="3867" max="3867" width="50.42578125" style="1" customWidth="1"/>
    <col min="3868" max="3868" width="41.28515625" style="1" customWidth="1"/>
    <col min="3869" max="4096" width="11.42578125" style="1"/>
    <col min="4097" max="4097" width="26.42578125" style="1" customWidth="1"/>
    <col min="4098" max="4098" width="21.7109375" style="1" customWidth="1"/>
    <col min="4099" max="4099" width="19.85546875" style="1" customWidth="1"/>
    <col min="4100" max="4100" width="19.7109375" style="1" customWidth="1"/>
    <col min="4101" max="4101" width="5.42578125" style="1" customWidth="1"/>
    <col min="4102" max="4102" width="26" style="1" customWidth="1"/>
    <col min="4103" max="4103" width="20.85546875" style="1" customWidth="1"/>
    <col min="4104" max="4104" width="18" style="1" customWidth="1"/>
    <col min="4105" max="4105" width="23" style="1" customWidth="1"/>
    <col min="4106" max="4106" width="20.85546875" style="1" customWidth="1"/>
    <col min="4107" max="4107" width="17.28515625" style="1" customWidth="1"/>
    <col min="4108" max="4108" width="16.28515625" style="1" customWidth="1"/>
    <col min="4109" max="4109" width="15.42578125" style="1" customWidth="1"/>
    <col min="4110" max="4110" width="19.7109375" style="1" customWidth="1"/>
    <col min="4111" max="4111" width="8.28515625" style="1" customWidth="1"/>
    <col min="4112" max="4112" width="8.5703125" style="1" customWidth="1"/>
    <col min="4113" max="4113" width="8" style="1" customWidth="1"/>
    <col min="4114" max="4114" width="8.42578125" style="1" customWidth="1"/>
    <col min="4115" max="4115" width="21.5703125" style="1" customWidth="1"/>
    <col min="4116" max="4116" width="4.28515625" style="1" customWidth="1"/>
    <col min="4117" max="4117" width="11" style="1" customWidth="1"/>
    <col min="4118" max="4118" width="9.140625" style="1" customWidth="1"/>
    <col min="4119" max="4119" width="8.85546875" style="1" customWidth="1"/>
    <col min="4120" max="4120" width="8.7109375" style="1" customWidth="1"/>
    <col min="4121" max="4121" width="16.28515625" style="1" customWidth="1"/>
    <col min="4122" max="4122" width="156.5703125" style="1" customWidth="1"/>
    <col min="4123" max="4123" width="50.42578125" style="1" customWidth="1"/>
    <col min="4124" max="4124" width="41.28515625" style="1" customWidth="1"/>
    <col min="4125" max="4352" width="11.42578125" style="1"/>
    <col min="4353" max="4353" width="26.42578125" style="1" customWidth="1"/>
    <col min="4354" max="4354" width="21.7109375" style="1" customWidth="1"/>
    <col min="4355" max="4355" width="19.85546875" style="1" customWidth="1"/>
    <col min="4356" max="4356" width="19.7109375" style="1" customWidth="1"/>
    <col min="4357" max="4357" width="5.42578125" style="1" customWidth="1"/>
    <col min="4358" max="4358" width="26" style="1" customWidth="1"/>
    <col min="4359" max="4359" width="20.85546875" style="1" customWidth="1"/>
    <col min="4360" max="4360" width="18" style="1" customWidth="1"/>
    <col min="4361" max="4361" width="23" style="1" customWidth="1"/>
    <col min="4362" max="4362" width="20.85546875" style="1" customWidth="1"/>
    <col min="4363" max="4363" width="17.28515625" style="1" customWidth="1"/>
    <col min="4364" max="4364" width="16.28515625" style="1" customWidth="1"/>
    <col min="4365" max="4365" width="15.42578125" style="1" customWidth="1"/>
    <col min="4366" max="4366" width="19.7109375" style="1" customWidth="1"/>
    <col min="4367" max="4367" width="8.28515625" style="1" customWidth="1"/>
    <col min="4368" max="4368" width="8.5703125" style="1" customWidth="1"/>
    <col min="4369" max="4369" width="8" style="1" customWidth="1"/>
    <col min="4370" max="4370" width="8.42578125" style="1" customWidth="1"/>
    <col min="4371" max="4371" width="21.5703125" style="1" customWidth="1"/>
    <col min="4372" max="4372" width="4.28515625" style="1" customWidth="1"/>
    <col min="4373" max="4373" width="11" style="1" customWidth="1"/>
    <col min="4374" max="4374" width="9.140625" style="1" customWidth="1"/>
    <col min="4375" max="4375" width="8.85546875" style="1" customWidth="1"/>
    <col min="4376" max="4376" width="8.7109375" style="1" customWidth="1"/>
    <col min="4377" max="4377" width="16.28515625" style="1" customWidth="1"/>
    <col min="4378" max="4378" width="156.5703125" style="1" customWidth="1"/>
    <col min="4379" max="4379" width="50.42578125" style="1" customWidth="1"/>
    <col min="4380" max="4380" width="41.28515625" style="1" customWidth="1"/>
    <col min="4381" max="4608" width="11.42578125" style="1"/>
    <col min="4609" max="4609" width="26.42578125" style="1" customWidth="1"/>
    <col min="4610" max="4610" width="21.7109375" style="1" customWidth="1"/>
    <col min="4611" max="4611" width="19.85546875" style="1" customWidth="1"/>
    <col min="4612" max="4612" width="19.7109375" style="1" customWidth="1"/>
    <col min="4613" max="4613" width="5.42578125" style="1" customWidth="1"/>
    <col min="4614" max="4614" width="26" style="1" customWidth="1"/>
    <col min="4615" max="4615" width="20.85546875" style="1" customWidth="1"/>
    <col min="4616" max="4616" width="18" style="1" customWidth="1"/>
    <col min="4617" max="4617" width="23" style="1" customWidth="1"/>
    <col min="4618" max="4618" width="20.85546875" style="1" customWidth="1"/>
    <col min="4619" max="4619" width="17.28515625" style="1" customWidth="1"/>
    <col min="4620" max="4620" width="16.28515625" style="1" customWidth="1"/>
    <col min="4621" max="4621" width="15.42578125" style="1" customWidth="1"/>
    <col min="4622" max="4622" width="19.7109375" style="1" customWidth="1"/>
    <col min="4623" max="4623" width="8.28515625" style="1" customWidth="1"/>
    <col min="4624" max="4624" width="8.5703125" style="1" customWidth="1"/>
    <col min="4625" max="4625" width="8" style="1" customWidth="1"/>
    <col min="4626" max="4626" width="8.42578125" style="1" customWidth="1"/>
    <col min="4627" max="4627" width="21.5703125" style="1" customWidth="1"/>
    <col min="4628" max="4628" width="4.28515625" style="1" customWidth="1"/>
    <col min="4629" max="4629" width="11" style="1" customWidth="1"/>
    <col min="4630" max="4630" width="9.140625" style="1" customWidth="1"/>
    <col min="4631" max="4631" width="8.85546875" style="1" customWidth="1"/>
    <col min="4632" max="4632" width="8.7109375" style="1" customWidth="1"/>
    <col min="4633" max="4633" width="16.28515625" style="1" customWidth="1"/>
    <col min="4634" max="4634" width="156.5703125" style="1" customWidth="1"/>
    <col min="4635" max="4635" width="50.42578125" style="1" customWidth="1"/>
    <col min="4636" max="4636" width="41.28515625" style="1" customWidth="1"/>
    <col min="4637" max="4864" width="11.42578125" style="1"/>
    <col min="4865" max="4865" width="26.42578125" style="1" customWidth="1"/>
    <col min="4866" max="4866" width="21.7109375" style="1" customWidth="1"/>
    <col min="4867" max="4867" width="19.85546875" style="1" customWidth="1"/>
    <col min="4868" max="4868" width="19.7109375" style="1" customWidth="1"/>
    <col min="4869" max="4869" width="5.42578125" style="1" customWidth="1"/>
    <col min="4870" max="4870" width="26" style="1" customWidth="1"/>
    <col min="4871" max="4871" width="20.85546875" style="1" customWidth="1"/>
    <col min="4872" max="4872" width="18" style="1" customWidth="1"/>
    <col min="4873" max="4873" width="23" style="1" customWidth="1"/>
    <col min="4874" max="4874" width="20.85546875" style="1" customWidth="1"/>
    <col min="4875" max="4875" width="17.28515625" style="1" customWidth="1"/>
    <col min="4876" max="4876" width="16.28515625" style="1" customWidth="1"/>
    <col min="4877" max="4877" width="15.42578125" style="1" customWidth="1"/>
    <col min="4878" max="4878" width="19.7109375" style="1" customWidth="1"/>
    <col min="4879" max="4879" width="8.28515625" style="1" customWidth="1"/>
    <col min="4880" max="4880" width="8.5703125" style="1" customWidth="1"/>
    <col min="4881" max="4881" width="8" style="1" customWidth="1"/>
    <col min="4882" max="4882" width="8.42578125" style="1" customWidth="1"/>
    <col min="4883" max="4883" width="21.5703125" style="1" customWidth="1"/>
    <col min="4884" max="4884" width="4.28515625" style="1" customWidth="1"/>
    <col min="4885" max="4885" width="11" style="1" customWidth="1"/>
    <col min="4886" max="4886" width="9.140625" style="1" customWidth="1"/>
    <col min="4887" max="4887" width="8.85546875" style="1" customWidth="1"/>
    <col min="4888" max="4888" width="8.7109375" style="1" customWidth="1"/>
    <col min="4889" max="4889" width="16.28515625" style="1" customWidth="1"/>
    <col min="4890" max="4890" width="156.5703125" style="1" customWidth="1"/>
    <col min="4891" max="4891" width="50.42578125" style="1" customWidth="1"/>
    <col min="4892" max="4892" width="41.28515625" style="1" customWidth="1"/>
    <col min="4893" max="5120" width="11.42578125" style="1"/>
    <col min="5121" max="5121" width="26.42578125" style="1" customWidth="1"/>
    <col min="5122" max="5122" width="21.7109375" style="1" customWidth="1"/>
    <col min="5123" max="5123" width="19.85546875" style="1" customWidth="1"/>
    <col min="5124" max="5124" width="19.7109375" style="1" customWidth="1"/>
    <col min="5125" max="5125" width="5.42578125" style="1" customWidth="1"/>
    <col min="5126" max="5126" width="26" style="1" customWidth="1"/>
    <col min="5127" max="5127" width="20.85546875" style="1" customWidth="1"/>
    <col min="5128" max="5128" width="18" style="1" customWidth="1"/>
    <col min="5129" max="5129" width="23" style="1" customWidth="1"/>
    <col min="5130" max="5130" width="20.85546875" style="1" customWidth="1"/>
    <col min="5131" max="5131" width="17.28515625" style="1" customWidth="1"/>
    <col min="5132" max="5132" width="16.28515625" style="1" customWidth="1"/>
    <col min="5133" max="5133" width="15.42578125" style="1" customWidth="1"/>
    <col min="5134" max="5134" width="19.7109375" style="1" customWidth="1"/>
    <col min="5135" max="5135" width="8.28515625" style="1" customWidth="1"/>
    <col min="5136" max="5136" width="8.5703125" style="1" customWidth="1"/>
    <col min="5137" max="5137" width="8" style="1" customWidth="1"/>
    <col min="5138" max="5138" width="8.42578125" style="1" customWidth="1"/>
    <col min="5139" max="5139" width="21.5703125" style="1" customWidth="1"/>
    <col min="5140" max="5140" width="4.28515625" style="1" customWidth="1"/>
    <col min="5141" max="5141" width="11" style="1" customWidth="1"/>
    <col min="5142" max="5142" width="9.140625" style="1" customWidth="1"/>
    <col min="5143" max="5143" width="8.85546875" style="1" customWidth="1"/>
    <col min="5144" max="5144" width="8.7109375" style="1" customWidth="1"/>
    <col min="5145" max="5145" width="16.28515625" style="1" customWidth="1"/>
    <col min="5146" max="5146" width="156.5703125" style="1" customWidth="1"/>
    <col min="5147" max="5147" width="50.42578125" style="1" customWidth="1"/>
    <col min="5148" max="5148" width="41.28515625" style="1" customWidth="1"/>
    <col min="5149" max="5376" width="11.42578125" style="1"/>
    <col min="5377" max="5377" width="26.42578125" style="1" customWidth="1"/>
    <col min="5378" max="5378" width="21.7109375" style="1" customWidth="1"/>
    <col min="5379" max="5379" width="19.85546875" style="1" customWidth="1"/>
    <col min="5380" max="5380" width="19.7109375" style="1" customWidth="1"/>
    <col min="5381" max="5381" width="5.42578125" style="1" customWidth="1"/>
    <col min="5382" max="5382" width="26" style="1" customWidth="1"/>
    <col min="5383" max="5383" width="20.85546875" style="1" customWidth="1"/>
    <col min="5384" max="5384" width="18" style="1" customWidth="1"/>
    <col min="5385" max="5385" width="23" style="1" customWidth="1"/>
    <col min="5386" max="5386" width="20.85546875" style="1" customWidth="1"/>
    <col min="5387" max="5387" width="17.28515625" style="1" customWidth="1"/>
    <col min="5388" max="5388" width="16.28515625" style="1" customWidth="1"/>
    <col min="5389" max="5389" width="15.42578125" style="1" customWidth="1"/>
    <col min="5390" max="5390" width="19.7109375" style="1" customWidth="1"/>
    <col min="5391" max="5391" width="8.28515625" style="1" customWidth="1"/>
    <col min="5392" max="5392" width="8.5703125" style="1" customWidth="1"/>
    <col min="5393" max="5393" width="8" style="1" customWidth="1"/>
    <col min="5394" max="5394" width="8.42578125" style="1" customWidth="1"/>
    <col min="5395" max="5395" width="21.5703125" style="1" customWidth="1"/>
    <col min="5396" max="5396" width="4.28515625" style="1" customWidth="1"/>
    <col min="5397" max="5397" width="11" style="1" customWidth="1"/>
    <col min="5398" max="5398" width="9.140625" style="1" customWidth="1"/>
    <col min="5399" max="5399" width="8.85546875" style="1" customWidth="1"/>
    <col min="5400" max="5400" width="8.7109375" style="1" customWidth="1"/>
    <col min="5401" max="5401" width="16.28515625" style="1" customWidth="1"/>
    <col min="5402" max="5402" width="156.5703125" style="1" customWidth="1"/>
    <col min="5403" max="5403" width="50.42578125" style="1" customWidth="1"/>
    <col min="5404" max="5404" width="41.28515625" style="1" customWidth="1"/>
    <col min="5405" max="5632" width="11.42578125" style="1"/>
    <col min="5633" max="5633" width="26.42578125" style="1" customWidth="1"/>
    <col min="5634" max="5634" width="21.7109375" style="1" customWidth="1"/>
    <col min="5635" max="5635" width="19.85546875" style="1" customWidth="1"/>
    <col min="5636" max="5636" width="19.7109375" style="1" customWidth="1"/>
    <col min="5637" max="5637" width="5.42578125" style="1" customWidth="1"/>
    <col min="5638" max="5638" width="26" style="1" customWidth="1"/>
    <col min="5639" max="5639" width="20.85546875" style="1" customWidth="1"/>
    <col min="5640" max="5640" width="18" style="1" customWidth="1"/>
    <col min="5641" max="5641" width="23" style="1" customWidth="1"/>
    <col min="5642" max="5642" width="20.85546875" style="1" customWidth="1"/>
    <col min="5643" max="5643" width="17.28515625" style="1" customWidth="1"/>
    <col min="5644" max="5644" width="16.28515625" style="1" customWidth="1"/>
    <col min="5645" max="5645" width="15.42578125" style="1" customWidth="1"/>
    <col min="5646" max="5646" width="19.7109375" style="1" customWidth="1"/>
    <col min="5647" max="5647" width="8.28515625" style="1" customWidth="1"/>
    <col min="5648" max="5648" width="8.5703125" style="1" customWidth="1"/>
    <col min="5649" max="5649" width="8" style="1" customWidth="1"/>
    <col min="5650" max="5650" width="8.42578125" style="1" customWidth="1"/>
    <col min="5651" max="5651" width="21.5703125" style="1" customWidth="1"/>
    <col min="5652" max="5652" width="4.28515625" style="1" customWidth="1"/>
    <col min="5653" max="5653" width="11" style="1" customWidth="1"/>
    <col min="5654" max="5654" width="9.140625" style="1" customWidth="1"/>
    <col min="5655" max="5655" width="8.85546875" style="1" customWidth="1"/>
    <col min="5656" max="5656" width="8.7109375" style="1" customWidth="1"/>
    <col min="5657" max="5657" width="16.28515625" style="1" customWidth="1"/>
    <col min="5658" max="5658" width="156.5703125" style="1" customWidth="1"/>
    <col min="5659" max="5659" width="50.42578125" style="1" customWidth="1"/>
    <col min="5660" max="5660" width="41.28515625" style="1" customWidth="1"/>
    <col min="5661" max="5888" width="11.42578125" style="1"/>
    <col min="5889" max="5889" width="26.42578125" style="1" customWidth="1"/>
    <col min="5890" max="5890" width="21.7109375" style="1" customWidth="1"/>
    <col min="5891" max="5891" width="19.85546875" style="1" customWidth="1"/>
    <col min="5892" max="5892" width="19.7109375" style="1" customWidth="1"/>
    <col min="5893" max="5893" width="5.42578125" style="1" customWidth="1"/>
    <col min="5894" max="5894" width="26" style="1" customWidth="1"/>
    <col min="5895" max="5895" width="20.85546875" style="1" customWidth="1"/>
    <col min="5896" max="5896" width="18" style="1" customWidth="1"/>
    <col min="5897" max="5897" width="23" style="1" customWidth="1"/>
    <col min="5898" max="5898" width="20.85546875" style="1" customWidth="1"/>
    <col min="5899" max="5899" width="17.28515625" style="1" customWidth="1"/>
    <col min="5900" max="5900" width="16.28515625" style="1" customWidth="1"/>
    <col min="5901" max="5901" width="15.42578125" style="1" customWidth="1"/>
    <col min="5902" max="5902" width="19.7109375" style="1" customWidth="1"/>
    <col min="5903" max="5903" width="8.28515625" style="1" customWidth="1"/>
    <col min="5904" max="5904" width="8.5703125" style="1" customWidth="1"/>
    <col min="5905" max="5905" width="8" style="1" customWidth="1"/>
    <col min="5906" max="5906" width="8.42578125" style="1" customWidth="1"/>
    <col min="5907" max="5907" width="21.5703125" style="1" customWidth="1"/>
    <col min="5908" max="5908" width="4.28515625" style="1" customWidth="1"/>
    <col min="5909" max="5909" width="11" style="1" customWidth="1"/>
    <col min="5910" max="5910" width="9.140625" style="1" customWidth="1"/>
    <col min="5911" max="5911" width="8.85546875" style="1" customWidth="1"/>
    <col min="5912" max="5912" width="8.7109375" style="1" customWidth="1"/>
    <col min="5913" max="5913" width="16.28515625" style="1" customWidth="1"/>
    <col min="5914" max="5914" width="156.5703125" style="1" customWidth="1"/>
    <col min="5915" max="5915" width="50.42578125" style="1" customWidth="1"/>
    <col min="5916" max="5916" width="41.28515625" style="1" customWidth="1"/>
    <col min="5917" max="6144" width="11.42578125" style="1"/>
    <col min="6145" max="6145" width="26.42578125" style="1" customWidth="1"/>
    <col min="6146" max="6146" width="21.7109375" style="1" customWidth="1"/>
    <col min="6147" max="6147" width="19.85546875" style="1" customWidth="1"/>
    <col min="6148" max="6148" width="19.7109375" style="1" customWidth="1"/>
    <col min="6149" max="6149" width="5.42578125" style="1" customWidth="1"/>
    <col min="6150" max="6150" width="26" style="1" customWidth="1"/>
    <col min="6151" max="6151" width="20.85546875" style="1" customWidth="1"/>
    <col min="6152" max="6152" width="18" style="1" customWidth="1"/>
    <col min="6153" max="6153" width="23" style="1" customWidth="1"/>
    <col min="6154" max="6154" width="20.85546875" style="1" customWidth="1"/>
    <col min="6155" max="6155" width="17.28515625" style="1" customWidth="1"/>
    <col min="6156" max="6156" width="16.28515625" style="1" customWidth="1"/>
    <col min="6157" max="6157" width="15.42578125" style="1" customWidth="1"/>
    <col min="6158" max="6158" width="19.7109375" style="1" customWidth="1"/>
    <col min="6159" max="6159" width="8.28515625" style="1" customWidth="1"/>
    <col min="6160" max="6160" width="8.5703125" style="1" customWidth="1"/>
    <col min="6161" max="6161" width="8" style="1" customWidth="1"/>
    <col min="6162" max="6162" width="8.42578125" style="1" customWidth="1"/>
    <col min="6163" max="6163" width="21.5703125" style="1" customWidth="1"/>
    <col min="6164" max="6164" width="4.28515625" style="1" customWidth="1"/>
    <col min="6165" max="6165" width="11" style="1" customWidth="1"/>
    <col min="6166" max="6166" width="9.140625" style="1" customWidth="1"/>
    <col min="6167" max="6167" width="8.85546875" style="1" customWidth="1"/>
    <col min="6168" max="6168" width="8.7109375" style="1" customWidth="1"/>
    <col min="6169" max="6169" width="16.28515625" style="1" customWidth="1"/>
    <col min="6170" max="6170" width="156.5703125" style="1" customWidth="1"/>
    <col min="6171" max="6171" width="50.42578125" style="1" customWidth="1"/>
    <col min="6172" max="6172" width="41.28515625" style="1" customWidth="1"/>
    <col min="6173" max="6400" width="11.42578125" style="1"/>
    <col min="6401" max="6401" width="26.42578125" style="1" customWidth="1"/>
    <col min="6402" max="6402" width="21.7109375" style="1" customWidth="1"/>
    <col min="6403" max="6403" width="19.85546875" style="1" customWidth="1"/>
    <col min="6404" max="6404" width="19.7109375" style="1" customWidth="1"/>
    <col min="6405" max="6405" width="5.42578125" style="1" customWidth="1"/>
    <col min="6406" max="6406" width="26" style="1" customWidth="1"/>
    <col min="6407" max="6407" width="20.85546875" style="1" customWidth="1"/>
    <col min="6408" max="6408" width="18" style="1" customWidth="1"/>
    <col min="6409" max="6409" width="23" style="1" customWidth="1"/>
    <col min="6410" max="6410" width="20.85546875" style="1" customWidth="1"/>
    <col min="6411" max="6411" width="17.28515625" style="1" customWidth="1"/>
    <col min="6412" max="6412" width="16.28515625" style="1" customWidth="1"/>
    <col min="6413" max="6413" width="15.42578125" style="1" customWidth="1"/>
    <col min="6414" max="6414" width="19.7109375" style="1" customWidth="1"/>
    <col min="6415" max="6415" width="8.28515625" style="1" customWidth="1"/>
    <col min="6416" max="6416" width="8.5703125" style="1" customWidth="1"/>
    <col min="6417" max="6417" width="8" style="1" customWidth="1"/>
    <col min="6418" max="6418" width="8.42578125" style="1" customWidth="1"/>
    <col min="6419" max="6419" width="21.5703125" style="1" customWidth="1"/>
    <col min="6420" max="6420" width="4.28515625" style="1" customWidth="1"/>
    <col min="6421" max="6421" width="11" style="1" customWidth="1"/>
    <col min="6422" max="6422" width="9.140625" style="1" customWidth="1"/>
    <col min="6423" max="6423" width="8.85546875" style="1" customWidth="1"/>
    <col min="6424" max="6424" width="8.7109375" style="1" customWidth="1"/>
    <col min="6425" max="6425" width="16.28515625" style="1" customWidth="1"/>
    <col min="6426" max="6426" width="156.5703125" style="1" customWidth="1"/>
    <col min="6427" max="6427" width="50.42578125" style="1" customWidth="1"/>
    <col min="6428" max="6428" width="41.28515625" style="1" customWidth="1"/>
    <col min="6429" max="6656" width="11.42578125" style="1"/>
    <col min="6657" max="6657" width="26.42578125" style="1" customWidth="1"/>
    <col min="6658" max="6658" width="21.7109375" style="1" customWidth="1"/>
    <col min="6659" max="6659" width="19.85546875" style="1" customWidth="1"/>
    <col min="6660" max="6660" width="19.7109375" style="1" customWidth="1"/>
    <col min="6661" max="6661" width="5.42578125" style="1" customWidth="1"/>
    <col min="6662" max="6662" width="26" style="1" customWidth="1"/>
    <col min="6663" max="6663" width="20.85546875" style="1" customWidth="1"/>
    <col min="6664" max="6664" width="18" style="1" customWidth="1"/>
    <col min="6665" max="6665" width="23" style="1" customWidth="1"/>
    <col min="6666" max="6666" width="20.85546875" style="1" customWidth="1"/>
    <col min="6667" max="6667" width="17.28515625" style="1" customWidth="1"/>
    <col min="6668" max="6668" width="16.28515625" style="1" customWidth="1"/>
    <col min="6669" max="6669" width="15.42578125" style="1" customWidth="1"/>
    <col min="6670" max="6670" width="19.7109375" style="1" customWidth="1"/>
    <col min="6671" max="6671" width="8.28515625" style="1" customWidth="1"/>
    <col min="6672" max="6672" width="8.5703125" style="1" customWidth="1"/>
    <col min="6673" max="6673" width="8" style="1" customWidth="1"/>
    <col min="6674" max="6674" width="8.42578125" style="1" customWidth="1"/>
    <col min="6675" max="6675" width="21.5703125" style="1" customWidth="1"/>
    <col min="6676" max="6676" width="4.28515625" style="1" customWidth="1"/>
    <col min="6677" max="6677" width="11" style="1" customWidth="1"/>
    <col min="6678" max="6678" width="9.140625" style="1" customWidth="1"/>
    <col min="6679" max="6679" width="8.85546875" style="1" customWidth="1"/>
    <col min="6680" max="6680" width="8.7109375" style="1" customWidth="1"/>
    <col min="6681" max="6681" width="16.28515625" style="1" customWidth="1"/>
    <col min="6682" max="6682" width="156.5703125" style="1" customWidth="1"/>
    <col min="6683" max="6683" width="50.42578125" style="1" customWidth="1"/>
    <col min="6684" max="6684" width="41.28515625" style="1" customWidth="1"/>
    <col min="6685" max="6912" width="11.42578125" style="1"/>
    <col min="6913" max="6913" width="26.42578125" style="1" customWidth="1"/>
    <col min="6914" max="6914" width="21.7109375" style="1" customWidth="1"/>
    <col min="6915" max="6915" width="19.85546875" style="1" customWidth="1"/>
    <col min="6916" max="6916" width="19.7109375" style="1" customWidth="1"/>
    <col min="6917" max="6917" width="5.42578125" style="1" customWidth="1"/>
    <col min="6918" max="6918" width="26" style="1" customWidth="1"/>
    <col min="6919" max="6919" width="20.85546875" style="1" customWidth="1"/>
    <col min="6920" max="6920" width="18" style="1" customWidth="1"/>
    <col min="6921" max="6921" width="23" style="1" customWidth="1"/>
    <col min="6922" max="6922" width="20.85546875" style="1" customWidth="1"/>
    <col min="6923" max="6923" width="17.28515625" style="1" customWidth="1"/>
    <col min="6924" max="6924" width="16.28515625" style="1" customWidth="1"/>
    <col min="6925" max="6925" width="15.42578125" style="1" customWidth="1"/>
    <col min="6926" max="6926" width="19.7109375" style="1" customWidth="1"/>
    <col min="6927" max="6927" width="8.28515625" style="1" customWidth="1"/>
    <col min="6928" max="6928" width="8.5703125" style="1" customWidth="1"/>
    <col min="6929" max="6929" width="8" style="1" customWidth="1"/>
    <col min="6930" max="6930" width="8.42578125" style="1" customWidth="1"/>
    <col min="6931" max="6931" width="21.5703125" style="1" customWidth="1"/>
    <col min="6932" max="6932" width="4.28515625" style="1" customWidth="1"/>
    <col min="6933" max="6933" width="11" style="1" customWidth="1"/>
    <col min="6934" max="6934" width="9.140625" style="1" customWidth="1"/>
    <col min="6935" max="6935" width="8.85546875" style="1" customWidth="1"/>
    <col min="6936" max="6936" width="8.7109375" style="1" customWidth="1"/>
    <col min="6937" max="6937" width="16.28515625" style="1" customWidth="1"/>
    <col min="6938" max="6938" width="156.5703125" style="1" customWidth="1"/>
    <col min="6939" max="6939" width="50.42578125" style="1" customWidth="1"/>
    <col min="6940" max="6940" width="41.28515625" style="1" customWidth="1"/>
    <col min="6941" max="7168" width="11.42578125" style="1"/>
    <col min="7169" max="7169" width="26.42578125" style="1" customWidth="1"/>
    <col min="7170" max="7170" width="21.7109375" style="1" customWidth="1"/>
    <col min="7171" max="7171" width="19.85546875" style="1" customWidth="1"/>
    <col min="7172" max="7172" width="19.7109375" style="1" customWidth="1"/>
    <col min="7173" max="7173" width="5.42578125" style="1" customWidth="1"/>
    <col min="7174" max="7174" width="26" style="1" customWidth="1"/>
    <col min="7175" max="7175" width="20.85546875" style="1" customWidth="1"/>
    <col min="7176" max="7176" width="18" style="1" customWidth="1"/>
    <col min="7177" max="7177" width="23" style="1" customWidth="1"/>
    <col min="7178" max="7178" width="20.85546875" style="1" customWidth="1"/>
    <col min="7179" max="7179" width="17.28515625" style="1" customWidth="1"/>
    <col min="7180" max="7180" width="16.28515625" style="1" customWidth="1"/>
    <col min="7181" max="7181" width="15.42578125" style="1" customWidth="1"/>
    <col min="7182" max="7182" width="19.7109375" style="1" customWidth="1"/>
    <col min="7183" max="7183" width="8.28515625" style="1" customWidth="1"/>
    <col min="7184" max="7184" width="8.5703125" style="1" customWidth="1"/>
    <col min="7185" max="7185" width="8" style="1" customWidth="1"/>
    <col min="7186" max="7186" width="8.42578125" style="1" customWidth="1"/>
    <col min="7187" max="7187" width="21.5703125" style="1" customWidth="1"/>
    <col min="7188" max="7188" width="4.28515625" style="1" customWidth="1"/>
    <col min="7189" max="7189" width="11" style="1" customWidth="1"/>
    <col min="7190" max="7190" width="9.140625" style="1" customWidth="1"/>
    <col min="7191" max="7191" width="8.85546875" style="1" customWidth="1"/>
    <col min="7192" max="7192" width="8.7109375" style="1" customWidth="1"/>
    <col min="7193" max="7193" width="16.28515625" style="1" customWidth="1"/>
    <col min="7194" max="7194" width="156.5703125" style="1" customWidth="1"/>
    <col min="7195" max="7195" width="50.42578125" style="1" customWidth="1"/>
    <col min="7196" max="7196" width="41.28515625" style="1" customWidth="1"/>
    <col min="7197" max="7424" width="11.42578125" style="1"/>
    <col min="7425" max="7425" width="26.42578125" style="1" customWidth="1"/>
    <col min="7426" max="7426" width="21.7109375" style="1" customWidth="1"/>
    <col min="7427" max="7427" width="19.85546875" style="1" customWidth="1"/>
    <col min="7428" max="7428" width="19.7109375" style="1" customWidth="1"/>
    <col min="7429" max="7429" width="5.42578125" style="1" customWidth="1"/>
    <col min="7430" max="7430" width="26" style="1" customWidth="1"/>
    <col min="7431" max="7431" width="20.85546875" style="1" customWidth="1"/>
    <col min="7432" max="7432" width="18" style="1" customWidth="1"/>
    <col min="7433" max="7433" width="23" style="1" customWidth="1"/>
    <col min="7434" max="7434" width="20.85546875" style="1" customWidth="1"/>
    <col min="7435" max="7435" width="17.28515625" style="1" customWidth="1"/>
    <col min="7436" max="7436" width="16.28515625" style="1" customWidth="1"/>
    <col min="7437" max="7437" width="15.42578125" style="1" customWidth="1"/>
    <col min="7438" max="7438" width="19.7109375" style="1" customWidth="1"/>
    <col min="7439" max="7439" width="8.28515625" style="1" customWidth="1"/>
    <col min="7440" max="7440" width="8.5703125" style="1" customWidth="1"/>
    <col min="7441" max="7441" width="8" style="1" customWidth="1"/>
    <col min="7442" max="7442" width="8.42578125" style="1" customWidth="1"/>
    <col min="7443" max="7443" width="21.5703125" style="1" customWidth="1"/>
    <col min="7444" max="7444" width="4.28515625" style="1" customWidth="1"/>
    <col min="7445" max="7445" width="11" style="1" customWidth="1"/>
    <col min="7446" max="7446" width="9.140625" style="1" customWidth="1"/>
    <col min="7447" max="7447" width="8.85546875" style="1" customWidth="1"/>
    <col min="7448" max="7448" width="8.7109375" style="1" customWidth="1"/>
    <col min="7449" max="7449" width="16.28515625" style="1" customWidth="1"/>
    <col min="7450" max="7450" width="156.5703125" style="1" customWidth="1"/>
    <col min="7451" max="7451" width="50.42578125" style="1" customWidth="1"/>
    <col min="7452" max="7452" width="41.28515625" style="1" customWidth="1"/>
    <col min="7453" max="7680" width="11.42578125" style="1"/>
    <col min="7681" max="7681" width="26.42578125" style="1" customWidth="1"/>
    <col min="7682" max="7682" width="21.7109375" style="1" customWidth="1"/>
    <col min="7683" max="7683" width="19.85546875" style="1" customWidth="1"/>
    <col min="7684" max="7684" width="19.7109375" style="1" customWidth="1"/>
    <col min="7685" max="7685" width="5.42578125" style="1" customWidth="1"/>
    <col min="7686" max="7686" width="26" style="1" customWidth="1"/>
    <col min="7687" max="7687" width="20.85546875" style="1" customWidth="1"/>
    <col min="7688" max="7688" width="18" style="1" customWidth="1"/>
    <col min="7689" max="7689" width="23" style="1" customWidth="1"/>
    <col min="7690" max="7690" width="20.85546875" style="1" customWidth="1"/>
    <col min="7691" max="7691" width="17.28515625" style="1" customWidth="1"/>
    <col min="7692" max="7692" width="16.28515625" style="1" customWidth="1"/>
    <col min="7693" max="7693" width="15.42578125" style="1" customWidth="1"/>
    <col min="7694" max="7694" width="19.7109375" style="1" customWidth="1"/>
    <col min="7695" max="7695" width="8.28515625" style="1" customWidth="1"/>
    <col min="7696" max="7696" width="8.5703125" style="1" customWidth="1"/>
    <col min="7697" max="7697" width="8" style="1" customWidth="1"/>
    <col min="7698" max="7698" width="8.42578125" style="1" customWidth="1"/>
    <col min="7699" max="7699" width="21.5703125" style="1" customWidth="1"/>
    <col min="7700" max="7700" width="4.28515625" style="1" customWidth="1"/>
    <col min="7701" max="7701" width="11" style="1" customWidth="1"/>
    <col min="7702" max="7702" width="9.140625" style="1" customWidth="1"/>
    <col min="7703" max="7703" width="8.85546875" style="1" customWidth="1"/>
    <col min="7704" max="7704" width="8.7109375" style="1" customWidth="1"/>
    <col min="7705" max="7705" width="16.28515625" style="1" customWidth="1"/>
    <col min="7706" max="7706" width="156.5703125" style="1" customWidth="1"/>
    <col min="7707" max="7707" width="50.42578125" style="1" customWidth="1"/>
    <col min="7708" max="7708" width="41.28515625" style="1" customWidth="1"/>
    <col min="7709" max="7936" width="11.42578125" style="1"/>
    <col min="7937" max="7937" width="26.42578125" style="1" customWidth="1"/>
    <col min="7938" max="7938" width="21.7109375" style="1" customWidth="1"/>
    <col min="7939" max="7939" width="19.85546875" style="1" customWidth="1"/>
    <col min="7940" max="7940" width="19.7109375" style="1" customWidth="1"/>
    <col min="7941" max="7941" width="5.42578125" style="1" customWidth="1"/>
    <col min="7942" max="7942" width="26" style="1" customWidth="1"/>
    <col min="7943" max="7943" width="20.85546875" style="1" customWidth="1"/>
    <col min="7944" max="7944" width="18" style="1" customWidth="1"/>
    <col min="7945" max="7945" width="23" style="1" customWidth="1"/>
    <col min="7946" max="7946" width="20.85546875" style="1" customWidth="1"/>
    <col min="7947" max="7947" width="17.28515625" style="1" customWidth="1"/>
    <col min="7948" max="7948" width="16.28515625" style="1" customWidth="1"/>
    <col min="7949" max="7949" width="15.42578125" style="1" customWidth="1"/>
    <col min="7950" max="7950" width="19.7109375" style="1" customWidth="1"/>
    <col min="7951" max="7951" width="8.28515625" style="1" customWidth="1"/>
    <col min="7952" max="7952" width="8.5703125" style="1" customWidth="1"/>
    <col min="7953" max="7953" width="8" style="1" customWidth="1"/>
    <col min="7954" max="7954" width="8.42578125" style="1" customWidth="1"/>
    <col min="7955" max="7955" width="21.5703125" style="1" customWidth="1"/>
    <col min="7956" max="7956" width="4.28515625" style="1" customWidth="1"/>
    <col min="7957" max="7957" width="11" style="1" customWidth="1"/>
    <col min="7958" max="7958" width="9.140625" style="1" customWidth="1"/>
    <col min="7959" max="7959" width="8.85546875" style="1" customWidth="1"/>
    <col min="7960" max="7960" width="8.7109375" style="1" customWidth="1"/>
    <col min="7961" max="7961" width="16.28515625" style="1" customWidth="1"/>
    <col min="7962" max="7962" width="156.5703125" style="1" customWidth="1"/>
    <col min="7963" max="7963" width="50.42578125" style="1" customWidth="1"/>
    <col min="7964" max="7964" width="41.28515625" style="1" customWidth="1"/>
    <col min="7965" max="8192" width="11.42578125" style="1"/>
    <col min="8193" max="8193" width="26.42578125" style="1" customWidth="1"/>
    <col min="8194" max="8194" width="21.7109375" style="1" customWidth="1"/>
    <col min="8195" max="8195" width="19.85546875" style="1" customWidth="1"/>
    <col min="8196" max="8196" width="19.7109375" style="1" customWidth="1"/>
    <col min="8197" max="8197" width="5.42578125" style="1" customWidth="1"/>
    <col min="8198" max="8198" width="26" style="1" customWidth="1"/>
    <col min="8199" max="8199" width="20.85546875" style="1" customWidth="1"/>
    <col min="8200" max="8200" width="18" style="1" customWidth="1"/>
    <col min="8201" max="8201" width="23" style="1" customWidth="1"/>
    <col min="8202" max="8202" width="20.85546875" style="1" customWidth="1"/>
    <col min="8203" max="8203" width="17.28515625" style="1" customWidth="1"/>
    <col min="8204" max="8204" width="16.28515625" style="1" customWidth="1"/>
    <col min="8205" max="8205" width="15.42578125" style="1" customWidth="1"/>
    <col min="8206" max="8206" width="19.7109375" style="1" customWidth="1"/>
    <col min="8207" max="8207" width="8.28515625" style="1" customWidth="1"/>
    <col min="8208" max="8208" width="8.5703125" style="1" customWidth="1"/>
    <col min="8209" max="8209" width="8" style="1" customWidth="1"/>
    <col min="8210" max="8210" width="8.42578125" style="1" customWidth="1"/>
    <col min="8211" max="8211" width="21.5703125" style="1" customWidth="1"/>
    <col min="8212" max="8212" width="4.28515625" style="1" customWidth="1"/>
    <col min="8213" max="8213" width="11" style="1" customWidth="1"/>
    <col min="8214" max="8214" width="9.140625" style="1" customWidth="1"/>
    <col min="8215" max="8215" width="8.85546875" style="1" customWidth="1"/>
    <col min="8216" max="8216" width="8.7109375" style="1" customWidth="1"/>
    <col min="8217" max="8217" width="16.28515625" style="1" customWidth="1"/>
    <col min="8218" max="8218" width="156.5703125" style="1" customWidth="1"/>
    <col min="8219" max="8219" width="50.42578125" style="1" customWidth="1"/>
    <col min="8220" max="8220" width="41.28515625" style="1" customWidth="1"/>
    <col min="8221" max="8448" width="11.42578125" style="1"/>
    <col min="8449" max="8449" width="26.42578125" style="1" customWidth="1"/>
    <col min="8450" max="8450" width="21.7109375" style="1" customWidth="1"/>
    <col min="8451" max="8451" width="19.85546875" style="1" customWidth="1"/>
    <col min="8452" max="8452" width="19.7109375" style="1" customWidth="1"/>
    <col min="8453" max="8453" width="5.42578125" style="1" customWidth="1"/>
    <col min="8454" max="8454" width="26" style="1" customWidth="1"/>
    <col min="8455" max="8455" width="20.85546875" style="1" customWidth="1"/>
    <col min="8456" max="8456" width="18" style="1" customWidth="1"/>
    <col min="8457" max="8457" width="23" style="1" customWidth="1"/>
    <col min="8458" max="8458" width="20.85546875" style="1" customWidth="1"/>
    <col min="8459" max="8459" width="17.28515625" style="1" customWidth="1"/>
    <col min="8460" max="8460" width="16.28515625" style="1" customWidth="1"/>
    <col min="8461" max="8461" width="15.42578125" style="1" customWidth="1"/>
    <col min="8462" max="8462" width="19.7109375" style="1" customWidth="1"/>
    <col min="8463" max="8463" width="8.28515625" style="1" customWidth="1"/>
    <col min="8464" max="8464" width="8.5703125" style="1" customWidth="1"/>
    <col min="8465" max="8465" width="8" style="1" customWidth="1"/>
    <col min="8466" max="8466" width="8.42578125" style="1" customWidth="1"/>
    <col min="8467" max="8467" width="21.5703125" style="1" customWidth="1"/>
    <col min="8468" max="8468" width="4.28515625" style="1" customWidth="1"/>
    <col min="8469" max="8469" width="11" style="1" customWidth="1"/>
    <col min="8470" max="8470" width="9.140625" style="1" customWidth="1"/>
    <col min="8471" max="8471" width="8.85546875" style="1" customWidth="1"/>
    <col min="8472" max="8472" width="8.7109375" style="1" customWidth="1"/>
    <col min="8473" max="8473" width="16.28515625" style="1" customWidth="1"/>
    <col min="8474" max="8474" width="156.5703125" style="1" customWidth="1"/>
    <col min="8475" max="8475" width="50.42578125" style="1" customWidth="1"/>
    <col min="8476" max="8476" width="41.28515625" style="1" customWidth="1"/>
    <col min="8477" max="8704" width="11.42578125" style="1"/>
    <col min="8705" max="8705" width="26.42578125" style="1" customWidth="1"/>
    <col min="8706" max="8706" width="21.7109375" style="1" customWidth="1"/>
    <col min="8707" max="8707" width="19.85546875" style="1" customWidth="1"/>
    <col min="8708" max="8708" width="19.7109375" style="1" customWidth="1"/>
    <col min="8709" max="8709" width="5.42578125" style="1" customWidth="1"/>
    <col min="8710" max="8710" width="26" style="1" customWidth="1"/>
    <col min="8711" max="8711" width="20.85546875" style="1" customWidth="1"/>
    <col min="8712" max="8712" width="18" style="1" customWidth="1"/>
    <col min="8713" max="8713" width="23" style="1" customWidth="1"/>
    <col min="8714" max="8714" width="20.85546875" style="1" customWidth="1"/>
    <col min="8715" max="8715" width="17.28515625" style="1" customWidth="1"/>
    <col min="8716" max="8716" width="16.28515625" style="1" customWidth="1"/>
    <col min="8717" max="8717" width="15.42578125" style="1" customWidth="1"/>
    <col min="8718" max="8718" width="19.7109375" style="1" customWidth="1"/>
    <col min="8719" max="8719" width="8.28515625" style="1" customWidth="1"/>
    <col min="8720" max="8720" width="8.5703125" style="1" customWidth="1"/>
    <col min="8721" max="8721" width="8" style="1" customWidth="1"/>
    <col min="8722" max="8722" width="8.42578125" style="1" customWidth="1"/>
    <col min="8723" max="8723" width="21.5703125" style="1" customWidth="1"/>
    <col min="8724" max="8724" width="4.28515625" style="1" customWidth="1"/>
    <col min="8725" max="8725" width="11" style="1" customWidth="1"/>
    <col min="8726" max="8726" width="9.140625" style="1" customWidth="1"/>
    <col min="8727" max="8727" width="8.85546875" style="1" customWidth="1"/>
    <col min="8728" max="8728" width="8.7109375" style="1" customWidth="1"/>
    <col min="8729" max="8729" width="16.28515625" style="1" customWidth="1"/>
    <col min="8730" max="8730" width="156.5703125" style="1" customWidth="1"/>
    <col min="8731" max="8731" width="50.42578125" style="1" customWidth="1"/>
    <col min="8732" max="8732" width="41.28515625" style="1" customWidth="1"/>
    <col min="8733" max="8960" width="11.42578125" style="1"/>
    <col min="8961" max="8961" width="26.42578125" style="1" customWidth="1"/>
    <col min="8962" max="8962" width="21.7109375" style="1" customWidth="1"/>
    <col min="8963" max="8963" width="19.85546875" style="1" customWidth="1"/>
    <col min="8964" max="8964" width="19.7109375" style="1" customWidth="1"/>
    <col min="8965" max="8965" width="5.42578125" style="1" customWidth="1"/>
    <col min="8966" max="8966" width="26" style="1" customWidth="1"/>
    <col min="8967" max="8967" width="20.85546875" style="1" customWidth="1"/>
    <col min="8968" max="8968" width="18" style="1" customWidth="1"/>
    <col min="8969" max="8969" width="23" style="1" customWidth="1"/>
    <col min="8970" max="8970" width="20.85546875" style="1" customWidth="1"/>
    <col min="8971" max="8971" width="17.28515625" style="1" customWidth="1"/>
    <col min="8972" max="8972" width="16.28515625" style="1" customWidth="1"/>
    <col min="8973" max="8973" width="15.42578125" style="1" customWidth="1"/>
    <col min="8974" max="8974" width="19.7109375" style="1" customWidth="1"/>
    <col min="8975" max="8975" width="8.28515625" style="1" customWidth="1"/>
    <col min="8976" max="8976" width="8.5703125" style="1" customWidth="1"/>
    <col min="8977" max="8977" width="8" style="1" customWidth="1"/>
    <col min="8978" max="8978" width="8.42578125" style="1" customWidth="1"/>
    <col min="8979" max="8979" width="21.5703125" style="1" customWidth="1"/>
    <col min="8980" max="8980" width="4.28515625" style="1" customWidth="1"/>
    <col min="8981" max="8981" width="11" style="1" customWidth="1"/>
    <col min="8982" max="8982" width="9.140625" style="1" customWidth="1"/>
    <col min="8983" max="8983" width="8.85546875" style="1" customWidth="1"/>
    <col min="8984" max="8984" width="8.7109375" style="1" customWidth="1"/>
    <col min="8985" max="8985" width="16.28515625" style="1" customWidth="1"/>
    <col min="8986" max="8986" width="156.5703125" style="1" customWidth="1"/>
    <col min="8987" max="8987" width="50.42578125" style="1" customWidth="1"/>
    <col min="8988" max="8988" width="41.28515625" style="1" customWidth="1"/>
    <col min="8989" max="9216" width="11.42578125" style="1"/>
    <col min="9217" max="9217" width="26.42578125" style="1" customWidth="1"/>
    <col min="9218" max="9218" width="21.7109375" style="1" customWidth="1"/>
    <col min="9219" max="9219" width="19.85546875" style="1" customWidth="1"/>
    <col min="9220" max="9220" width="19.7109375" style="1" customWidth="1"/>
    <col min="9221" max="9221" width="5.42578125" style="1" customWidth="1"/>
    <col min="9222" max="9222" width="26" style="1" customWidth="1"/>
    <col min="9223" max="9223" width="20.85546875" style="1" customWidth="1"/>
    <col min="9224" max="9224" width="18" style="1" customWidth="1"/>
    <col min="9225" max="9225" width="23" style="1" customWidth="1"/>
    <col min="9226" max="9226" width="20.85546875" style="1" customWidth="1"/>
    <col min="9227" max="9227" width="17.28515625" style="1" customWidth="1"/>
    <col min="9228" max="9228" width="16.28515625" style="1" customWidth="1"/>
    <col min="9229" max="9229" width="15.42578125" style="1" customWidth="1"/>
    <col min="9230" max="9230" width="19.7109375" style="1" customWidth="1"/>
    <col min="9231" max="9231" width="8.28515625" style="1" customWidth="1"/>
    <col min="9232" max="9232" width="8.5703125" style="1" customWidth="1"/>
    <col min="9233" max="9233" width="8" style="1" customWidth="1"/>
    <col min="9234" max="9234" width="8.42578125" style="1" customWidth="1"/>
    <col min="9235" max="9235" width="21.5703125" style="1" customWidth="1"/>
    <col min="9236" max="9236" width="4.28515625" style="1" customWidth="1"/>
    <col min="9237" max="9237" width="11" style="1" customWidth="1"/>
    <col min="9238" max="9238" width="9.140625" style="1" customWidth="1"/>
    <col min="9239" max="9239" width="8.85546875" style="1" customWidth="1"/>
    <col min="9240" max="9240" width="8.7109375" style="1" customWidth="1"/>
    <col min="9241" max="9241" width="16.28515625" style="1" customWidth="1"/>
    <col min="9242" max="9242" width="156.5703125" style="1" customWidth="1"/>
    <col min="9243" max="9243" width="50.42578125" style="1" customWidth="1"/>
    <col min="9244" max="9244" width="41.28515625" style="1" customWidth="1"/>
    <col min="9245" max="9472" width="11.42578125" style="1"/>
    <col min="9473" max="9473" width="26.42578125" style="1" customWidth="1"/>
    <col min="9474" max="9474" width="21.7109375" style="1" customWidth="1"/>
    <col min="9475" max="9475" width="19.85546875" style="1" customWidth="1"/>
    <col min="9476" max="9476" width="19.7109375" style="1" customWidth="1"/>
    <col min="9477" max="9477" width="5.42578125" style="1" customWidth="1"/>
    <col min="9478" max="9478" width="26" style="1" customWidth="1"/>
    <col min="9479" max="9479" width="20.85546875" style="1" customWidth="1"/>
    <col min="9480" max="9480" width="18" style="1" customWidth="1"/>
    <col min="9481" max="9481" width="23" style="1" customWidth="1"/>
    <col min="9482" max="9482" width="20.85546875" style="1" customWidth="1"/>
    <col min="9483" max="9483" width="17.28515625" style="1" customWidth="1"/>
    <col min="9484" max="9484" width="16.28515625" style="1" customWidth="1"/>
    <col min="9485" max="9485" width="15.42578125" style="1" customWidth="1"/>
    <col min="9486" max="9486" width="19.7109375" style="1" customWidth="1"/>
    <col min="9487" max="9487" width="8.28515625" style="1" customWidth="1"/>
    <col min="9488" max="9488" width="8.5703125" style="1" customWidth="1"/>
    <col min="9489" max="9489" width="8" style="1" customWidth="1"/>
    <col min="9490" max="9490" width="8.42578125" style="1" customWidth="1"/>
    <col min="9491" max="9491" width="21.5703125" style="1" customWidth="1"/>
    <col min="9492" max="9492" width="4.28515625" style="1" customWidth="1"/>
    <col min="9493" max="9493" width="11" style="1" customWidth="1"/>
    <col min="9494" max="9494" width="9.140625" style="1" customWidth="1"/>
    <col min="9495" max="9495" width="8.85546875" style="1" customWidth="1"/>
    <col min="9496" max="9496" width="8.7109375" style="1" customWidth="1"/>
    <col min="9497" max="9497" width="16.28515625" style="1" customWidth="1"/>
    <col min="9498" max="9498" width="156.5703125" style="1" customWidth="1"/>
    <col min="9499" max="9499" width="50.42578125" style="1" customWidth="1"/>
    <col min="9500" max="9500" width="41.28515625" style="1" customWidth="1"/>
    <col min="9501" max="9728" width="11.42578125" style="1"/>
    <col min="9729" max="9729" width="26.42578125" style="1" customWidth="1"/>
    <col min="9730" max="9730" width="21.7109375" style="1" customWidth="1"/>
    <col min="9731" max="9731" width="19.85546875" style="1" customWidth="1"/>
    <col min="9732" max="9732" width="19.7109375" style="1" customWidth="1"/>
    <col min="9733" max="9733" width="5.42578125" style="1" customWidth="1"/>
    <col min="9734" max="9734" width="26" style="1" customWidth="1"/>
    <col min="9735" max="9735" width="20.85546875" style="1" customWidth="1"/>
    <col min="9736" max="9736" width="18" style="1" customWidth="1"/>
    <col min="9737" max="9737" width="23" style="1" customWidth="1"/>
    <col min="9738" max="9738" width="20.85546875" style="1" customWidth="1"/>
    <col min="9739" max="9739" width="17.28515625" style="1" customWidth="1"/>
    <col min="9740" max="9740" width="16.28515625" style="1" customWidth="1"/>
    <col min="9741" max="9741" width="15.42578125" style="1" customWidth="1"/>
    <col min="9742" max="9742" width="19.7109375" style="1" customWidth="1"/>
    <col min="9743" max="9743" width="8.28515625" style="1" customWidth="1"/>
    <col min="9744" max="9744" width="8.5703125" style="1" customWidth="1"/>
    <col min="9745" max="9745" width="8" style="1" customWidth="1"/>
    <col min="9746" max="9746" width="8.42578125" style="1" customWidth="1"/>
    <col min="9747" max="9747" width="21.5703125" style="1" customWidth="1"/>
    <col min="9748" max="9748" width="4.28515625" style="1" customWidth="1"/>
    <col min="9749" max="9749" width="11" style="1" customWidth="1"/>
    <col min="9750" max="9750" width="9.140625" style="1" customWidth="1"/>
    <col min="9751" max="9751" width="8.85546875" style="1" customWidth="1"/>
    <col min="9752" max="9752" width="8.7109375" style="1" customWidth="1"/>
    <col min="9753" max="9753" width="16.28515625" style="1" customWidth="1"/>
    <col min="9754" max="9754" width="156.5703125" style="1" customWidth="1"/>
    <col min="9755" max="9755" width="50.42578125" style="1" customWidth="1"/>
    <col min="9756" max="9756" width="41.28515625" style="1" customWidth="1"/>
    <col min="9757" max="9984" width="11.42578125" style="1"/>
    <col min="9985" max="9985" width="26.42578125" style="1" customWidth="1"/>
    <col min="9986" max="9986" width="21.7109375" style="1" customWidth="1"/>
    <col min="9987" max="9987" width="19.85546875" style="1" customWidth="1"/>
    <col min="9988" max="9988" width="19.7109375" style="1" customWidth="1"/>
    <col min="9989" max="9989" width="5.42578125" style="1" customWidth="1"/>
    <col min="9990" max="9990" width="26" style="1" customWidth="1"/>
    <col min="9991" max="9991" width="20.85546875" style="1" customWidth="1"/>
    <col min="9992" max="9992" width="18" style="1" customWidth="1"/>
    <col min="9993" max="9993" width="23" style="1" customWidth="1"/>
    <col min="9994" max="9994" width="20.85546875" style="1" customWidth="1"/>
    <col min="9995" max="9995" width="17.28515625" style="1" customWidth="1"/>
    <col min="9996" max="9996" width="16.28515625" style="1" customWidth="1"/>
    <col min="9997" max="9997" width="15.42578125" style="1" customWidth="1"/>
    <col min="9998" max="9998" width="19.7109375" style="1" customWidth="1"/>
    <col min="9999" max="9999" width="8.28515625" style="1" customWidth="1"/>
    <col min="10000" max="10000" width="8.5703125" style="1" customWidth="1"/>
    <col min="10001" max="10001" width="8" style="1" customWidth="1"/>
    <col min="10002" max="10002" width="8.42578125" style="1" customWidth="1"/>
    <col min="10003" max="10003" width="21.5703125" style="1" customWidth="1"/>
    <col min="10004" max="10004" width="4.28515625" style="1" customWidth="1"/>
    <col min="10005" max="10005" width="11" style="1" customWidth="1"/>
    <col min="10006" max="10006" width="9.140625" style="1" customWidth="1"/>
    <col min="10007" max="10007" width="8.85546875" style="1" customWidth="1"/>
    <col min="10008" max="10008" width="8.7109375" style="1" customWidth="1"/>
    <col min="10009" max="10009" width="16.28515625" style="1" customWidth="1"/>
    <col min="10010" max="10010" width="156.5703125" style="1" customWidth="1"/>
    <col min="10011" max="10011" width="50.42578125" style="1" customWidth="1"/>
    <col min="10012" max="10012" width="41.28515625" style="1" customWidth="1"/>
    <col min="10013" max="10240" width="11.42578125" style="1"/>
    <col min="10241" max="10241" width="26.42578125" style="1" customWidth="1"/>
    <col min="10242" max="10242" width="21.7109375" style="1" customWidth="1"/>
    <col min="10243" max="10243" width="19.85546875" style="1" customWidth="1"/>
    <col min="10244" max="10244" width="19.7109375" style="1" customWidth="1"/>
    <col min="10245" max="10245" width="5.42578125" style="1" customWidth="1"/>
    <col min="10246" max="10246" width="26" style="1" customWidth="1"/>
    <col min="10247" max="10247" width="20.85546875" style="1" customWidth="1"/>
    <col min="10248" max="10248" width="18" style="1" customWidth="1"/>
    <col min="10249" max="10249" width="23" style="1" customWidth="1"/>
    <col min="10250" max="10250" width="20.85546875" style="1" customWidth="1"/>
    <col min="10251" max="10251" width="17.28515625" style="1" customWidth="1"/>
    <col min="10252" max="10252" width="16.28515625" style="1" customWidth="1"/>
    <col min="10253" max="10253" width="15.42578125" style="1" customWidth="1"/>
    <col min="10254" max="10254" width="19.7109375" style="1" customWidth="1"/>
    <col min="10255" max="10255" width="8.28515625" style="1" customWidth="1"/>
    <col min="10256" max="10256" width="8.5703125" style="1" customWidth="1"/>
    <col min="10257" max="10257" width="8" style="1" customWidth="1"/>
    <col min="10258" max="10258" width="8.42578125" style="1" customWidth="1"/>
    <col min="10259" max="10259" width="21.5703125" style="1" customWidth="1"/>
    <col min="10260" max="10260" width="4.28515625" style="1" customWidth="1"/>
    <col min="10261" max="10261" width="11" style="1" customWidth="1"/>
    <col min="10262" max="10262" width="9.140625" style="1" customWidth="1"/>
    <col min="10263" max="10263" width="8.85546875" style="1" customWidth="1"/>
    <col min="10264" max="10264" width="8.7109375" style="1" customWidth="1"/>
    <col min="10265" max="10265" width="16.28515625" style="1" customWidth="1"/>
    <col min="10266" max="10266" width="156.5703125" style="1" customWidth="1"/>
    <col min="10267" max="10267" width="50.42578125" style="1" customWidth="1"/>
    <col min="10268" max="10268" width="41.28515625" style="1" customWidth="1"/>
    <col min="10269" max="10496" width="11.42578125" style="1"/>
    <col min="10497" max="10497" width="26.42578125" style="1" customWidth="1"/>
    <col min="10498" max="10498" width="21.7109375" style="1" customWidth="1"/>
    <col min="10499" max="10499" width="19.85546875" style="1" customWidth="1"/>
    <col min="10500" max="10500" width="19.7109375" style="1" customWidth="1"/>
    <col min="10501" max="10501" width="5.42578125" style="1" customWidth="1"/>
    <col min="10502" max="10502" width="26" style="1" customWidth="1"/>
    <col min="10503" max="10503" width="20.85546875" style="1" customWidth="1"/>
    <col min="10504" max="10504" width="18" style="1" customWidth="1"/>
    <col min="10505" max="10505" width="23" style="1" customWidth="1"/>
    <col min="10506" max="10506" width="20.85546875" style="1" customWidth="1"/>
    <col min="10507" max="10507" width="17.28515625" style="1" customWidth="1"/>
    <col min="10508" max="10508" width="16.28515625" style="1" customWidth="1"/>
    <col min="10509" max="10509" width="15.42578125" style="1" customWidth="1"/>
    <col min="10510" max="10510" width="19.7109375" style="1" customWidth="1"/>
    <col min="10511" max="10511" width="8.28515625" style="1" customWidth="1"/>
    <col min="10512" max="10512" width="8.5703125" style="1" customWidth="1"/>
    <col min="10513" max="10513" width="8" style="1" customWidth="1"/>
    <col min="10514" max="10514" width="8.42578125" style="1" customWidth="1"/>
    <col min="10515" max="10515" width="21.5703125" style="1" customWidth="1"/>
    <col min="10516" max="10516" width="4.28515625" style="1" customWidth="1"/>
    <col min="10517" max="10517" width="11" style="1" customWidth="1"/>
    <col min="10518" max="10518" width="9.140625" style="1" customWidth="1"/>
    <col min="10519" max="10519" width="8.85546875" style="1" customWidth="1"/>
    <col min="10520" max="10520" width="8.7109375" style="1" customWidth="1"/>
    <col min="10521" max="10521" width="16.28515625" style="1" customWidth="1"/>
    <col min="10522" max="10522" width="156.5703125" style="1" customWidth="1"/>
    <col min="10523" max="10523" width="50.42578125" style="1" customWidth="1"/>
    <col min="10524" max="10524" width="41.28515625" style="1" customWidth="1"/>
    <col min="10525" max="10752" width="11.42578125" style="1"/>
    <col min="10753" max="10753" width="26.42578125" style="1" customWidth="1"/>
    <col min="10754" max="10754" width="21.7109375" style="1" customWidth="1"/>
    <col min="10755" max="10755" width="19.85546875" style="1" customWidth="1"/>
    <col min="10756" max="10756" width="19.7109375" style="1" customWidth="1"/>
    <col min="10757" max="10757" width="5.42578125" style="1" customWidth="1"/>
    <col min="10758" max="10758" width="26" style="1" customWidth="1"/>
    <col min="10759" max="10759" width="20.85546875" style="1" customWidth="1"/>
    <col min="10760" max="10760" width="18" style="1" customWidth="1"/>
    <col min="10761" max="10761" width="23" style="1" customWidth="1"/>
    <col min="10762" max="10762" width="20.85546875" style="1" customWidth="1"/>
    <col min="10763" max="10763" width="17.28515625" style="1" customWidth="1"/>
    <col min="10764" max="10764" width="16.28515625" style="1" customWidth="1"/>
    <col min="10765" max="10765" width="15.42578125" style="1" customWidth="1"/>
    <col min="10766" max="10766" width="19.7109375" style="1" customWidth="1"/>
    <col min="10767" max="10767" width="8.28515625" style="1" customWidth="1"/>
    <col min="10768" max="10768" width="8.5703125" style="1" customWidth="1"/>
    <col min="10769" max="10769" width="8" style="1" customWidth="1"/>
    <col min="10770" max="10770" width="8.42578125" style="1" customWidth="1"/>
    <col min="10771" max="10771" width="21.5703125" style="1" customWidth="1"/>
    <col min="10772" max="10772" width="4.28515625" style="1" customWidth="1"/>
    <col min="10773" max="10773" width="11" style="1" customWidth="1"/>
    <col min="10774" max="10774" width="9.140625" style="1" customWidth="1"/>
    <col min="10775" max="10775" width="8.85546875" style="1" customWidth="1"/>
    <col min="10776" max="10776" width="8.7109375" style="1" customWidth="1"/>
    <col min="10777" max="10777" width="16.28515625" style="1" customWidth="1"/>
    <col min="10778" max="10778" width="156.5703125" style="1" customWidth="1"/>
    <col min="10779" max="10779" width="50.42578125" style="1" customWidth="1"/>
    <col min="10780" max="10780" width="41.28515625" style="1" customWidth="1"/>
    <col min="10781" max="11008" width="11.42578125" style="1"/>
    <col min="11009" max="11009" width="26.42578125" style="1" customWidth="1"/>
    <col min="11010" max="11010" width="21.7109375" style="1" customWidth="1"/>
    <col min="11011" max="11011" width="19.85546875" style="1" customWidth="1"/>
    <col min="11012" max="11012" width="19.7109375" style="1" customWidth="1"/>
    <col min="11013" max="11013" width="5.42578125" style="1" customWidth="1"/>
    <col min="11014" max="11014" width="26" style="1" customWidth="1"/>
    <col min="11015" max="11015" width="20.85546875" style="1" customWidth="1"/>
    <col min="11016" max="11016" width="18" style="1" customWidth="1"/>
    <col min="11017" max="11017" width="23" style="1" customWidth="1"/>
    <col min="11018" max="11018" width="20.85546875" style="1" customWidth="1"/>
    <col min="11019" max="11019" width="17.28515625" style="1" customWidth="1"/>
    <col min="11020" max="11020" width="16.28515625" style="1" customWidth="1"/>
    <col min="11021" max="11021" width="15.42578125" style="1" customWidth="1"/>
    <col min="11022" max="11022" width="19.7109375" style="1" customWidth="1"/>
    <col min="11023" max="11023" width="8.28515625" style="1" customWidth="1"/>
    <col min="11024" max="11024" width="8.5703125" style="1" customWidth="1"/>
    <col min="11025" max="11025" width="8" style="1" customWidth="1"/>
    <col min="11026" max="11026" width="8.42578125" style="1" customWidth="1"/>
    <col min="11027" max="11027" width="21.5703125" style="1" customWidth="1"/>
    <col min="11028" max="11028" width="4.28515625" style="1" customWidth="1"/>
    <col min="11029" max="11029" width="11" style="1" customWidth="1"/>
    <col min="11030" max="11030" width="9.140625" style="1" customWidth="1"/>
    <col min="11031" max="11031" width="8.85546875" style="1" customWidth="1"/>
    <col min="11032" max="11032" width="8.7109375" style="1" customWidth="1"/>
    <col min="11033" max="11033" width="16.28515625" style="1" customWidth="1"/>
    <col min="11034" max="11034" width="156.5703125" style="1" customWidth="1"/>
    <col min="11035" max="11035" width="50.42578125" style="1" customWidth="1"/>
    <col min="11036" max="11036" width="41.28515625" style="1" customWidth="1"/>
    <col min="11037" max="11264" width="11.42578125" style="1"/>
    <col min="11265" max="11265" width="26.42578125" style="1" customWidth="1"/>
    <col min="11266" max="11266" width="21.7109375" style="1" customWidth="1"/>
    <col min="11267" max="11267" width="19.85546875" style="1" customWidth="1"/>
    <col min="11268" max="11268" width="19.7109375" style="1" customWidth="1"/>
    <col min="11269" max="11269" width="5.42578125" style="1" customWidth="1"/>
    <col min="11270" max="11270" width="26" style="1" customWidth="1"/>
    <col min="11271" max="11271" width="20.85546875" style="1" customWidth="1"/>
    <col min="11272" max="11272" width="18" style="1" customWidth="1"/>
    <col min="11273" max="11273" width="23" style="1" customWidth="1"/>
    <col min="11274" max="11274" width="20.85546875" style="1" customWidth="1"/>
    <col min="11275" max="11275" width="17.28515625" style="1" customWidth="1"/>
    <col min="11276" max="11276" width="16.28515625" style="1" customWidth="1"/>
    <col min="11277" max="11277" width="15.42578125" style="1" customWidth="1"/>
    <col min="11278" max="11278" width="19.7109375" style="1" customWidth="1"/>
    <col min="11279" max="11279" width="8.28515625" style="1" customWidth="1"/>
    <col min="11280" max="11280" width="8.5703125" style="1" customWidth="1"/>
    <col min="11281" max="11281" width="8" style="1" customWidth="1"/>
    <col min="11282" max="11282" width="8.42578125" style="1" customWidth="1"/>
    <col min="11283" max="11283" width="21.5703125" style="1" customWidth="1"/>
    <col min="11284" max="11284" width="4.28515625" style="1" customWidth="1"/>
    <col min="11285" max="11285" width="11" style="1" customWidth="1"/>
    <col min="11286" max="11286" width="9.140625" style="1" customWidth="1"/>
    <col min="11287" max="11287" width="8.85546875" style="1" customWidth="1"/>
    <col min="11288" max="11288" width="8.7109375" style="1" customWidth="1"/>
    <col min="11289" max="11289" width="16.28515625" style="1" customWidth="1"/>
    <col min="11290" max="11290" width="156.5703125" style="1" customWidth="1"/>
    <col min="11291" max="11291" width="50.42578125" style="1" customWidth="1"/>
    <col min="11292" max="11292" width="41.28515625" style="1" customWidth="1"/>
    <col min="11293" max="11520" width="11.42578125" style="1"/>
    <col min="11521" max="11521" width="26.42578125" style="1" customWidth="1"/>
    <col min="11522" max="11522" width="21.7109375" style="1" customWidth="1"/>
    <col min="11523" max="11523" width="19.85546875" style="1" customWidth="1"/>
    <col min="11524" max="11524" width="19.7109375" style="1" customWidth="1"/>
    <col min="11525" max="11525" width="5.42578125" style="1" customWidth="1"/>
    <col min="11526" max="11526" width="26" style="1" customWidth="1"/>
    <col min="11527" max="11527" width="20.85546875" style="1" customWidth="1"/>
    <col min="11528" max="11528" width="18" style="1" customWidth="1"/>
    <col min="11529" max="11529" width="23" style="1" customWidth="1"/>
    <col min="11530" max="11530" width="20.85546875" style="1" customWidth="1"/>
    <col min="11531" max="11531" width="17.28515625" style="1" customWidth="1"/>
    <col min="11532" max="11532" width="16.28515625" style="1" customWidth="1"/>
    <col min="11533" max="11533" width="15.42578125" style="1" customWidth="1"/>
    <col min="11534" max="11534" width="19.7109375" style="1" customWidth="1"/>
    <col min="11535" max="11535" width="8.28515625" style="1" customWidth="1"/>
    <col min="11536" max="11536" width="8.5703125" style="1" customWidth="1"/>
    <col min="11537" max="11537" width="8" style="1" customWidth="1"/>
    <col min="11538" max="11538" width="8.42578125" style="1" customWidth="1"/>
    <col min="11539" max="11539" width="21.5703125" style="1" customWidth="1"/>
    <col min="11540" max="11540" width="4.28515625" style="1" customWidth="1"/>
    <col min="11541" max="11541" width="11" style="1" customWidth="1"/>
    <col min="11542" max="11542" width="9.140625" style="1" customWidth="1"/>
    <col min="11543" max="11543" width="8.85546875" style="1" customWidth="1"/>
    <col min="11544" max="11544" width="8.7109375" style="1" customWidth="1"/>
    <col min="11545" max="11545" width="16.28515625" style="1" customWidth="1"/>
    <col min="11546" max="11546" width="156.5703125" style="1" customWidth="1"/>
    <col min="11547" max="11547" width="50.42578125" style="1" customWidth="1"/>
    <col min="11548" max="11548" width="41.28515625" style="1" customWidth="1"/>
    <col min="11549" max="11776" width="11.42578125" style="1"/>
    <col min="11777" max="11777" width="26.42578125" style="1" customWidth="1"/>
    <col min="11778" max="11778" width="21.7109375" style="1" customWidth="1"/>
    <col min="11779" max="11779" width="19.85546875" style="1" customWidth="1"/>
    <col min="11780" max="11780" width="19.7109375" style="1" customWidth="1"/>
    <col min="11781" max="11781" width="5.42578125" style="1" customWidth="1"/>
    <col min="11782" max="11782" width="26" style="1" customWidth="1"/>
    <col min="11783" max="11783" width="20.85546875" style="1" customWidth="1"/>
    <col min="11784" max="11784" width="18" style="1" customWidth="1"/>
    <col min="11785" max="11785" width="23" style="1" customWidth="1"/>
    <col min="11786" max="11786" width="20.85546875" style="1" customWidth="1"/>
    <col min="11787" max="11787" width="17.28515625" style="1" customWidth="1"/>
    <col min="11788" max="11788" width="16.28515625" style="1" customWidth="1"/>
    <col min="11789" max="11789" width="15.42578125" style="1" customWidth="1"/>
    <col min="11790" max="11790" width="19.7109375" style="1" customWidth="1"/>
    <col min="11791" max="11791" width="8.28515625" style="1" customWidth="1"/>
    <col min="11792" max="11792" width="8.5703125" style="1" customWidth="1"/>
    <col min="11793" max="11793" width="8" style="1" customWidth="1"/>
    <col min="11794" max="11794" width="8.42578125" style="1" customWidth="1"/>
    <col min="11795" max="11795" width="21.5703125" style="1" customWidth="1"/>
    <col min="11796" max="11796" width="4.28515625" style="1" customWidth="1"/>
    <col min="11797" max="11797" width="11" style="1" customWidth="1"/>
    <col min="11798" max="11798" width="9.140625" style="1" customWidth="1"/>
    <col min="11799" max="11799" width="8.85546875" style="1" customWidth="1"/>
    <col min="11800" max="11800" width="8.7109375" style="1" customWidth="1"/>
    <col min="11801" max="11801" width="16.28515625" style="1" customWidth="1"/>
    <col min="11802" max="11802" width="156.5703125" style="1" customWidth="1"/>
    <col min="11803" max="11803" width="50.42578125" style="1" customWidth="1"/>
    <col min="11804" max="11804" width="41.28515625" style="1" customWidth="1"/>
    <col min="11805" max="12032" width="11.42578125" style="1"/>
    <col min="12033" max="12033" width="26.42578125" style="1" customWidth="1"/>
    <col min="12034" max="12034" width="21.7109375" style="1" customWidth="1"/>
    <col min="12035" max="12035" width="19.85546875" style="1" customWidth="1"/>
    <col min="12036" max="12036" width="19.7109375" style="1" customWidth="1"/>
    <col min="12037" max="12037" width="5.42578125" style="1" customWidth="1"/>
    <col min="12038" max="12038" width="26" style="1" customWidth="1"/>
    <col min="12039" max="12039" width="20.85546875" style="1" customWidth="1"/>
    <col min="12040" max="12040" width="18" style="1" customWidth="1"/>
    <col min="12041" max="12041" width="23" style="1" customWidth="1"/>
    <col min="12042" max="12042" width="20.85546875" style="1" customWidth="1"/>
    <col min="12043" max="12043" width="17.28515625" style="1" customWidth="1"/>
    <col min="12044" max="12044" width="16.28515625" style="1" customWidth="1"/>
    <col min="12045" max="12045" width="15.42578125" style="1" customWidth="1"/>
    <col min="12046" max="12046" width="19.7109375" style="1" customWidth="1"/>
    <col min="12047" max="12047" width="8.28515625" style="1" customWidth="1"/>
    <col min="12048" max="12048" width="8.5703125" style="1" customWidth="1"/>
    <col min="12049" max="12049" width="8" style="1" customWidth="1"/>
    <col min="12050" max="12050" width="8.42578125" style="1" customWidth="1"/>
    <col min="12051" max="12051" width="21.5703125" style="1" customWidth="1"/>
    <col min="12052" max="12052" width="4.28515625" style="1" customWidth="1"/>
    <col min="12053" max="12053" width="11" style="1" customWidth="1"/>
    <col min="12054" max="12054" width="9.140625" style="1" customWidth="1"/>
    <col min="12055" max="12055" width="8.85546875" style="1" customWidth="1"/>
    <col min="12056" max="12056" width="8.7109375" style="1" customWidth="1"/>
    <col min="12057" max="12057" width="16.28515625" style="1" customWidth="1"/>
    <col min="12058" max="12058" width="156.5703125" style="1" customWidth="1"/>
    <col min="12059" max="12059" width="50.42578125" style="1" customWidth="1"/>
    <col min="12060" max="12060" width="41.28515625" style="1" customWidth="1"/>
    <col min="12061" max="12288" width="11.42578125" style="1"/>
    <col min="12289" max="12289" width="26.42578125" style="1" customWidth="1"/>
    <col min="12290" max="12290" width="21.7109375" style="1" customWidth="1"/>
    <col min="12291" max="12291" width="19.85546875" style="1" customWidth="1"/>
    <col min="12292" max="12292" width="19.7109375" style="1" customWidth="1"/>
    <col min="12293" max="12293" width="5.42578125" style="1" customWidth="1"/>
    <col min="12294" max="12294" width="26" style="1" customWidth="1"/>
    <col min="12295" max="12295" width="20.85546875" style="1" customWidth="1"/>
    <col min="12296" max="12296" width="18" style="1" customWidth="1"/>
    <col min="12297" max="12297" width="23" style="1" customWidth="1"/>
    <col min="12298" max="12298" width="20.85546875" style="1" customWidth="1"/>
    <col min="12299" max="12299" width="17.28515625" style="1" customWidth="1"/>
    <col min="12300" max="12300" width="16.28515625" style="1" customWidth="1"/>
    <col min="12301" max="12301" width="15.42578125" style="1" customWidth="1"/>
    <col min="12302" max="12302" width="19.7109375" style="1" customWidth="1"/>
    <col min="12303" max="12303" width="8.28515625" style="1" customWidth="1"/>
    <col min="12304" max="12304" width="8.5703125" style="1" customWidth="1"/>
    <col min="12305" max="12305" width="8" style="1" customWidth="1"/>
    <col min="12306" max="12306" width="8.42578125" style="1" customWidth="1"/>
    <col min="12307" max="12307" width="21.5703125" style="1" customWidth="1"/>
    <col min="12308" max="12308" width="4.28515625" style="1" customWidth="1"/>
    <col min="12309" max="12309" width="11" style="1" customWidth="1"/>
    <col min="12310" max="12310" width="9.140625" style="1" customWidth="1"/>
    <col min="12311" max="12311" width="8.85546875" style="1" customWidth="1"/>
    <col min="12312" max="12312" width="8.7109375" style="1" customWidth="1"/>
    <col min="12313" max="12313" width="16.28515625" style="1" customWidth="1"/>
    <col min="12314" max="12314" width="156.5703125" style="1" customWidth="1"/>
    <col min="12315" max="12315" width="50.42578125" style="1" customWidth="1"/>
    <col min="12316" max="12316" width="41.28515625" style="1" customWidth="1"/>
    <col min="12317" max="12544" width="11.42578125" style="1"/>
    <col min="12545" max="12545" width="26.42578125" style="1" customWidth="1"/>
    <col min="12546" max="12546" width="21.7109375" style="1" customWidth="1"/>
    <col min="12547" max="12547" width="19.85546875" style="1" customWidth="1"/>
    <col min="12548" max="12548" width="19.7109375" style="1" customWidth="1"/>
    <col min="12549" max="12549" width="5.42578125" style="1" customWidth="1"/>
    <col min="12550" max="12550" width="26" style="1" customWidth="1"/>
    <col min="12551" max="12551" width="20.85546875" style="1" customWidth="1"/>
    <col min="12552" max="12552" width="18" style="1" customWidth="1"/>
    <col min="12553" max="12553" width="23" style="1" customWidth="1"/>
    <col min="12554" max="12554" width="20.85546875" style="1" customWidth="1"/>
    <col min="12555" max="12555" width="17.28515625" style="1" customWidth="1"/>
    <col min="12556" max="12556" width="16.28515625" style="1" customWidth="1"/>
    <col min="12557" max="12557" width="15.42578125" style="1" customWidth="1"/>
    <col min="12558" max="12558" width="19.7109375" style="1" customWidth="1"/>
    <col min="12559" max="12559" width="8.28515625" style="1" customWidth="1"/>
    <col min="12560" max="12560" width="8.5703125" style="1" customWidth="1"/>
    <col min="12561" max="12561" width="8" style="1" customWidth="1"/>
    <col min="12562" max="12562" width="8.42578125" style="1" customWidth="1"/>
    <col min="12563" max="12563" width="21.5703125" style="1" customWidth="1"/>
    <col min="12564" max="12564" width="4.28515625" style="1" customWidth="1"/>
    <col min="12565" max="12565" width="11" style="1" customWidth="1"/>
    <col min="12566" max="12566" width="9.140625" style="1" customWidth="1"/>
    <col min="12567" max="12567" width="8.85546875" style="1" customWidth="1"/>
    <col min="12568" max="12568" width="8.7109375" style="1" customWidth="1"/>
    <col min="12569" max="12569" width="16.28515625" style="1" customWidth="1"/>
    <col min="12570" max="12570" width="156.5703125" style="1" customWidth="1"/>
    <col min="12571" max="12571" width="50.42578125" style="1" customWidth="1"/>
    <col min="12572" max="12572" width="41.28515625" style="1" customWidth="1"/>
    <col min="12573" max="12800" width="11.42578125" style="1"/>
    <col min="12801" max="12801" width="26.42578125" style="1" customWidth="1"/>
    <col min="12802" max="12802" width="21.7109375" style="1" customWidth="1"/>
    <col min="12803" max="12803" width="19.85546875" style="1" customWidth="1"/>
    <col min="12804" max="12804" width="19.7109375" style="1" customWidth="1"/>
    <col min="12805" max="12805" width="5.42578125" style="1" customWidth="1"/>
    <col min="12806" max="12806" width="26" style="1" customWidth="1"/>
    <col min="12807" max="12807" width="20.85546875" style="1" customWidth="1"/>
    <col min="12808" max="12808" width="18" style="1" customWidth="1"/>
    <col min="12809" max="12809" width="23" style="1" customWidth="1"/>
    <col min="12810" max="12810" width="20.85546875" style="1" customWidth="1"/>
    <col min="12811" max="12811" width="17.28515625" style="1" customWidth="1"/>
    <col min="12812" max="12812" width="16.28515625" style="1" customWidth="1"/>
    <col min="12813" max="12813" width="15.42578125" style="1" customWidth="1"/>
    <col min="12814" max="12814" width="19.7109375" style="1" customWidth="1"/>
    <col min="12815" max="12815" width="8.28515625" style="1" customWidth="1"/>
    <col min="12816" max="12816" width="8.5703125" style="1" customWidth="1"/>
    <col min="12817" max="12817" width="8" style="1" customWidth="1"/>
    <col min="12818" max="12818" width="8.42578125" style="1" customWidth="1"/>
    <col min="12819" max="12819" width="21.5703125" style="1" customWidth="1"/>
    <col min="12820" max="12820" width="4.28515625" style="1" customWidth="1"/>
    <col min="12821" max="12821" width="11" style="1" customWidth="1"/>
    <col min="12822" max="12822" width="9.140625" style="1" customWidth="1"/>
    <col min="12823" max="12823" width="8.85546875" style="1" customWidth="1"/>
    <col min="12824" max="12824" width="8.7109375" style="1" customWidth="1"/>
    <col min="12825" max="12825" width="16.28515625" style="1" customWidth="1"/>
    <col min="12826" max="12826" width="156.5703125" style="1" customWidth="1"/>
    <col min="12827" max="12827" width="50.42578125" style="1" customWidth="1"/>
    <col min="12828" max="12828" width="41.28515625" style="1" customWidth="1"/>
    <col min="12829" max="13056" width="11.42578125" style="1"/>
    <col min="13057" max="13057" width="26.42578125" style="1" customWidth="1"/>
    <col min="13058" max="13058" width="21.7109375" style="1" customWidth="1"/>
    <col min="13059" max="13059" width="19.85546875" style="1" customWidth="1"/>
    <col min="13060" max="13060" width="19.7109375" style="1" customWidth="1"/>
    <col min="13061" max="13061" width="5.42578125" style="1" customWidth="1"/>
    <col min="13062" max="13062" width="26" style="1" customWidth="1"/>
    <col min="13063" max="13063" width="20.85546875" style="1" customWidth="1"/>
    <col min="13064" max="13064" width="18" style="1" customWidth="1"/>
    <col min="13065" max="13065" width="23" style="1" customWidth="1"/>
    <col min="13066" max="13066" width="20.85546875" style="1" customWidth="1"/>
    <col min="13067" max="13067" width="17.28515625" style="1" customWidth="1"/>
    <col min="13068" max="13068" width="16.28515625" style="1" customWidth="1"/>
    <col min="13069" max="13069" width="15.42578125" style="1" customWidth="1"/>
    <col min="13070" max="13070" width="19.7109375" style="1" customWidth="1"/>
    <col min="13071" max="13071" width="8.28515625" style="1" customWidth="1"/>
    <col min="13072" max="13072" width="8.5703125" style="1" customWidth="1"/>
    <col min="13073" max="13073" width="8" style="1" customWidth="1"/>
    <col min="13074" max="13074" width="8.42578125" style="1" customWidth="1"/>
    <col min="13075" max="13075" width="21.5703125" style="1" customWidth="1"/>
    <col min="13076" max="13076" width="4.28515625" style="1" customWidth="1"/>
    <col min="13077" max="13077" width="11" style="1" customWidth="1"/>
    <col min="13078" max="13078" width="9.140625" style="1" customWidth="1"/>
    <col min="13079" max="13079" width="8.85546875" style="1" customWidth="1"/>
    <col min="13080" max="13080" width="8.7109375" style="1" customWidth="1"/>
    <col min="13081" max="13081" width="16.28515625" style="1" customWidth="1"/>
    <col min="13082" max="13082" width="156.5703125" style="1" customWidth="1"/>
    <col min="13083" max="13083" width="50.42578125" style="1" customWidth="1"/>
    <col min="13084" max="13084" width="41.28515625" style="1" customWidth="1"/>
    <col min="13085" max="13312" width="11.42578125" style="1"/>
    <col min="13313" max="13313" width="26.42578125" style="1" customWidth="1"/>
    <col min="13314" max="13314" width="21.7109375" style="1" customWidth="1"/>
    <col min="13315" max="13315" width="19.85546875" style="1" customWidth="1"/>
    <col min="13316" max="13316" width="19.7109375" style="1" customWidth="1"/>
    <col min="13317" max="13317" width="5.42578125" style="1" customWidth="1"/>
    <col min="13318" max="13318" width="26" style="1" customWidth="1"/>
    <col min="13319" max="13319" width="20.85546875" style="1" customWidth="1"/>
    <col min="13320" max="13320" width="18" style="1" customWidth="1"/>
    <col min="13321" max="13321" width="23" style="1" customWidth="1"/>
    <col min="13322" max="13322" width="20.85546875" style="1" customWidth="1"/>
    <col min="13323" max="13323" width="17.28515625" style="1" customWidth="1"/>
    <col min="13324" max="13324" width="16.28515625" style="1" customWidth="1"/>
    <col min="13325" max="13325" width="15.42578125" style="1" customWidth="1"/>
    <col min="13326" max="13326" width="19.7109375" style="1" customWidth="1"/>
    <col min="13327" max="13327" width="8.28515625" style="1" customWidth="1"/>
    <col min="13328" max="13328" width="8.5703125" style="1" customWidth="1"/>
    <col min="13329" max="13329" width="8" style="1" customWidth="1"/>
    <col min="13330" max="13330" width="8.42578125" style="1" customWidth="1"/>
    <col min="13331" max="13331" width="21.5703125" style="1" customWidth="1"/>
    <col min="13332" max="13332" width="4.28515625" style="1" customWidth="1"/>
    <col min="13333" max="13333" width="11" style="1" customWidth="1"/>
    <col min="13334" max="13334" width="9.140625" style="1" customWidth="1"/>
    <col min="13335" max="13335" width="8.85546875" style="1" customWidth="1"/>
    <col min="13336" max="13336" width="8.7109375" style="1" customWidth="1"/>
    <col min="13337" max="13337" width="16.28515625" style="1" customWidth="1"/>
    <col min="13338" max="13338" width="156.5703125" style="1" customWidth="1"/>
    <col min="13339" max="13339" width="50.42578125" style="1" customWidth="1"/>
    <col min="13340" max="13340" width="41.28515625" style="1" customWidth="1"/>
    <col min="13341" max="13568" width="11.42578125" style="1"/>
    <col min="13569" max="13569" width="26.42578125" style="1" customWidth="1"/>
    <col min="13570" max="13570" width="21.7109375" style="1" customWidth="1"/>
    <col min="13571" max="13571" width="19.85546875" style="1" customWidth="1"/>
    <col min="13572" max="13572" width="19.7109375" style="1" customWidth="1"/>
    <col min="13573" max="13573" width="5.42578125" style="1" customWidth="1"/>
    <col min="13574" max="13574" width="26" style="1" customWidth="1"/>
    <col min="13575" max="13575" width="20.85546875" style="1" customWidth="1"/>
    <col min="13576" max="13576" width="18" style="1" customWidth="1"/>
    <col min="13577" max="13577" width="23" style="1" customWidth="1"/>
    <col min="13578" max="13578" width="20.85546875" style="1" customWidth="1"/>
    <col min="13579" max="13579" width="17.28515625" style="1" customWidth="1"/>
    <col min="13580" max="13580" width="16.28515625" style="1" customWidth="1"/>
    <col min="13581" max="13581" width="15.42578125" style="1" customWidth="1"/>
    <col min="13582" max="13582" width="19.7109375" style="1" customWidth="1"/>
    <col min="13583" max="13583" width="8.28515625" style="1" customWidth="1"/>
    <col min="13584" max="13584" width="8.5703125" style="1" customWidth="1"/>
    <col min="13585" max="13585" width="8" style="1" customWidth="1"/>
    <col min="13586" max="13586" width="8.42578125" style="1" customWidth="1"/>
    <col min="13587" max="13587" width="21.5703125" style="1" customWidth="1"/>
    <col min="13588" max="13588" width="4.28515625" style="1" customWidth="1"/>
    <col min="13589" max="13589" width="11" style="1" customWidth="1"/>
    <col min="13590" max="13590" width="9.140625" style="1" customWidth="1"/>
    <col min="13591" max="13591" width="8.85546875" style="1" customWidth="1"/>
    <col min="13592" max="13592" width="8.7109375" style="1" customWidth="1"/>
    <col min="13593" max="13593" width="16.28515625" style="1" customWidth="1"/>
    <col min="13594" max="13594" width="156.5703125" style="1" customWidth="1"/>
    <col min="13595" max="13595" width="50.42578125" style="1" customWidth="1"/>
    <col min="13596" max="13596" width="41.28515625" style="1" customWidth="1"/>
    <col min="13597" max="13824" width="11.42578125" style="1"/>
    <col min="13825" max="13825" width="26.42578125" style="1" customWidth="1"/>
    <col min="13826" max="13826" width="21.7109375" style="1" customWidth="1"/>
    <col min="13827" max="13827" width="19.85546875" style="1" customWidth="1"/>
    <col min="13828" max="13828" width="19.7109375" style="1" customWidth="1"/>
    <col min="13829" max="13829" width="5.42578125" style="1" customWidth="1"/>
    <col min="13830" max="13830" width="26" style="1" customWidth="1"/>
    <col min="13831" max="13831" width="20.85546875" style="1" customWidth="1"/>
    <col min="13832" max="13832" width="18" style="1" customWidth="1"/>
    <col min="13833" max="13833" width="23" style="1" customWidth="1"/>
    <col min="13834" max="13834" width="20.85546875" style="1" customWidth="1"/>
    <col min="13835" max="13835" width="17.28515625" style="1" customWidth="1"/>
    <col min="13836" max="13836" width="16.28515625" style="1" customWidth="1"/>
    <col min="13837" max="13837" width="15.42578125" style="1" customWidth="1"/>
    <col min="13838" max="13838" width="19.7109375" style="1" customWidth="1"/>
    <col min="13839" max="13839" width="8.28515625" style="1" customWidth="1"/>
    <col min="13840" max="13840" width="8.5703125" style="1" customWidth="1"/>
    <col min="13841" max="13841" width="8" style="1" customWidth="1"/>
    <col min="13842" max="13842" width="8.42578125" style="1" customWidth="1"/>
    <col min="13843" max="13843" width="21.5703125" style="1" customWidth="1"/>
    <col min="13844" max="13844" width="4.28515625" style="1" customWidth="1"/>
    <col min="13845" max="13845" width="11" style="1" customWidth="1"/>
    <col min="13846" max="13846" width="9.140625" style="1" customWidth="1"/>
    <col min="13847" max="13847" width="8.85546875" style="1" customWidth="1"/>
    <col min="13848" max="13848" width="8.7109375" style="1" customWidth="1"/>
    <col min="13849" max="13849" width="16.28515625" style="1" customWidth="1"/>
    <col min="13850" max="13850" width="156.5703125" style="1" customWidth="1"/>
    <col min="13851" max="13851" width="50.42578125" style="1" customWidth="1"/>
    <col min="13852" max="13852" width="41.28515625" style="1" customWidth="1"/>
    <col min="13853" max="14080" width="11.42578125" style="1"/>
    <col min="14081" max="14081" width="26.42578125" style="1" customWidth="1"/>
    <col min="14082" max="14082" width="21.7109375" style="1" customWidth="1"/>
    <col min="14083" max="14083" width="19.85546875" style="1" customWidth="1"/>
    <col min="14084" max="14084" width="19.7109375" style="1" customWidth="1"/>
    <col min="14085" max="14085" width="5.42578125" style="1" customWidth="1"/>
    <col min="14086" max="14086" width="26" style="1" customWidth="1"/>
    <col min="14087" max="14087" width="20.85546875" style="1" customWidth="1"/>
    <col min="14088" max="14088" width="18" style="1" customWidth="1"/>
    <col min="14089" max="14089" width="23" style="1" customWidth="1"/>
    <col min="14090" max="14090" width="20.85546875" style="1" customWidth="1"/>
    <col min="14091" max="14091" width="17.28515625" style="1" customWidth="1"/>
    <col min="14092" max="14092" width="16.28515625" style="1" customWidth="1"/>
    <col min="14093" max="14093" width="15.42578125" style="1" customWidth="1"/>
    <col min="14094" max="14094" width="19.7109375" style="1" customWidth="1"/>
    <col min="14095" max="14095" width="8.28515625" style="1" customWidth="1"/>
    <col min="14096" max="14096" width="8.5703125" style="1" customWidth="1"/>
    <col min="14097" max="14097" width="8" style="1" customWidth="1"/>
    <col min="14098" max="14098" width="8.42578125" style="1" customWidth="1"/>
    <col min="14099" max="14099" width="21.5703125" style="1" customWidth="1"/>
    <col min="14100" max="14100" width="4.28515625" style="1" customWidth="1"/>
    <col min="14101" max="14101" width="11" style="1" customWidth="1"/>
    <col min="14102" max="14102" width="9.140625" style="1" customWidth="1"/>
    <col min="14103" max="14103" width="8.85546875" style="1" customWidth="1"/>
    <col min="14104" max="14104" width="8.7109375" style="1" customWidth="1"/>
    <col min="14105" max="14105" width="16.28515625" style="1" customWidth="1"/>
    <col min="14106" max="14106" width="156.5703125" style="1" customWidth="1"/>
    <col min="14107" max="14107" width="50.42578125" style="1" customWidth="1"/>
    <col min="14108" max="14108" width="41.28515625" style="1" customWidth="1"/>
    <col min="14109" max="14336" width="11.42578125" style="1"/>
    <col min="14337" max="14337" width="26.42578125" style="1" customWidth="1"/>
    <col min="14338" max="14338" width="21.7109375" style="1" customWidth="1"/>
    <col min="14339" max="14339" width="19.85546875" style="1" customWidth="1"/>
    <col min="14340" max="14340" width="19.7109375" style="1" customWidth="1"/>
    <col min="14341" max="14341" width="5.42578125" style="1" customWidth="1"/>
    <col min="14342" max="14342" width="26" style="1" customWidth="1"/>
    <col min="14343" max="14343" width="20.85546875" style="1" customWidth="1"/>
    <col min="14344" max="14344" width="18" style="1" customWidth="1"/>
    <col min="14345" max="14345" width="23" style="1" customWidth="1"/>
    <col min="14346" max="14346" width="20.85546875" style="1" customWidth="1"/>
    <col min="14347" max="14347" width="17.28515625" style="1" customWidth="1"/>
    <col min="14348" max="14348" width="16.28515625" style="1" customWidth="1"/>
    <col min="14349" max="14349" width="15.42578125" style="1" customWidth="1"/>
    <col min="14350" max="14350" width="19.7109375" style="1" customWidth="1"/>
    <col min="14351" max="14351" width="8.28515625" style="1" customWidth="1"/>
    <col min="14352" max="14352" width="8.5703125" style="1" customWidth="1"/>
    <col min="14353" max="14353" width="8" style="1" customWidth="1"/>
    <col min="14354" max="14354" width="8.42578125" style="1" customWidth="1"/>
    <col min="14355" max="14355" width="21.5703125" style="1" customWidth="1"/>
    <col min="14356" max="14356" width="4.28515625" style="1" customWidth="1"/>
    <col min="14357" max="14357" width="11" style="1" customWidth="1"/>
    <col min="14358" max="14358" width="9.140625" style="1" customWidth="1"/>
    <col min="14359" max="14359" width="8.85546875" style="1" customWidth="1"/>
    <col min="14360" max="14360" width="8.7109375" style="1" customWidth="1"/>
    <col min="14361" max="14361" width="16.28515625" style="1" customWidth="1"/>
    <col min="14362" max="14362" width="156.5703125" style="1" customWidth="1"/>
    <col min="14363" max="14363" width="50.42578125" style="1" customWidth="1"/>
    <col min="14364" max="14364" width="41.28515625" style="1" customWidth="1"/>
    <col min="14365" max="14592" width="11.42578125" style="1"/>
    <col min="14593" max="14593" width="26.42578125" style="1" customWidth="1"/>
    <col min="14594" max="14594" width="21.7109375" style="1" customWidth="1"/>
    <col min="14595" max="14595" width="19.85546875" style="1" customWidth="1"/>
    <col min="14596" max="14596" width="19.7109375" style="1" customWidth="1"/>
    <col min="14597" max="14597" width="5.42578125" style="1" customWidth="1"/>
    <col min="14598" max="14598" width="26" style="1" customWidth="1"/>
    <col min="14599" max="14599" width="20.85546875" style="1" customWidth="1"/>
    <col min="14600" max="14600" width="18" style="1" customWidth="1"/>
    <col min="14601" max="14601" width="23" style="1" customWidth="1"/>
    <col min="14602" max="14602" width="20.85546875" style="1" customWidth="1"/>
    <col min="14603" max="14603" width="17.28515625" style="1" customWidth="1"/>
    <col min="14604" max="14604" width="16.28515625" style="1" customWidth="1"/>
    <col min="14605" max="14605" width="15.42578125" style="1" customWidth="1"/>
    <col min="14606" max="14606" width="19.7109375" style="1" customWidth="1"/>
    <col min="14607" max="14607" width="8.28515625" style="1" customWidth="1"/>
    <col min="14608" max="14608" width="8.5703125" style="1" customWidth="1"/>
    <col min="14609" max="14609" width="8" style="1" customWidth="1"/>
    <col min="14610" max="14610" width="8.42578125" style="1" customWidth="1"/>
    <col min="14611" max="14611" width="21.5703125" style="1" customWidth="1"/>
    <col min="14612" max="14612" width="4.28515625" style="1" customWidth="1"/>
    <col min="14613" max="14613" width="11" style="1" customWidth="1"/>
    <col min="14614" max="14614" width="9.140625" style="1" customWidth="1"/>
    <col min="14615" max="14615" width="8.85546875" style="1" customWidth="1"/>
    <col min="14616" max="14616" width="8.7109375" style="1" customWidth="1"/>
    <col min="14617" max="14617" width="16.28515625" style="1" customWidth="1"/>
    <col min="14618" max="14618" width="156.5703125" style="1" customWidth="1"/>
    <col min="14619" max="14619" width="50.42578125" style="1" customWidth="1"/>
    <col min="14620" max="14620" width="41.28515625" style="1" customWidth="1"/>
    <col min="14621" max="14848" width="11.42578125" style="1"/>
    <col min="14849" max="14849" width="26.42578125" style="1" customWidth="1"/>
    <col min="14850" max="14850" width="21.7109375" style="1" customWidth="1"/>
    <col min="14851" max="14851" width="19.85546875" style="1" customWidth="1"/>
    <col min="14852" max="14852" width="19.7109375" style="1" customWidth="1"/>
    <col min="14853" max="14853" width="5.42578125" style="1" customWidth="1"/>
    <col min="14854" max="14854" width="26" style="1" customWidth="1"/>
    <col min="14855" max="14855" width="20.85546875" style="1" customWidth="1"/>
    <col min="14856" max="14856" width="18" style="1" customWidth="1"/>
    <col min="14857" max="14857" width="23" style="1" customWidth="1"/>
    <col min="14858" max="14858" width="20.85546875" style="1" customWidth="1"/>
    <col min="14859" max="14859" width="17.28515625" style="1" customWidth="1"/>
    <col min="14860" max="14860" width="16.28515625" style="1" customWidth="1"/>
    <col min="14861" max="14861" width="15.42578125" style="1" customWidth="1"/>
    <col min="14862" max="14862" width="19.7109375" style="1" customWidth="1"/>
    <col min="14863" max="14863" width="8.28515625" style="1" customWidth="1"/>
    <col min="14864" max="14864" width="8.5703125" style="1" customWidth="1"/>
    <col min="14865" max="14865" width="8" style="1" customWidth="1"/>
    <col min="14866" max="14866" width="8.42578125" style="1" customWidth="1"/>
    <col min="14867" max="14867" width="21.5703125" style="1" customWidth="1"/>
    <col min="14868" max="14868" width="4.28515625" style="1" customWidth="1"/>
    <col min="14869" max="14869" width="11" style="1" customWidth="1"/>
    <col min="14870" max="14870" width="9.140625" style="1" customWidth="1"/>
    <col min="14871" max="14871" width="8.85546875" style="1" customWidth="1"/>
    <col min="14872" max="14872" width="8.7109375" style="1" customWidth="1"/>
    <col min="14873" max="14873" width="16.28515625" style="1" customWidth="1"/>
    <col min="14874" max="14874" width="156.5703125" style="1" customWidth="1"/>
    <col min="14875" max="14875" width="50.42578125" style="1" customWidth="1"/>
    <col min="14876" max="14876" width="41.28515625" style="1" customWidth="1"/>
    <col min="14877" max="15104" width="11.42578125" style="1"/>
    <col min="15105" max="15105" width="26.42578125" style="1" customWidth="1"/>
    <col min="15106" max="15106" width="21.7109375" style="1" customWidth="1"/>
    <col min="15107" max="15107" width="19.85546875" style="1" customWidth="1"/>
    <col min="15108" max="15108" width="19.7109375" style="1" customWidth="1"/>
    <col min="15109" max="15109" width="5.42578125" style="1" customWidth="1"/>
    <col min="15110" max="15110" width="26" style="1" customWidth="1"/>
    <col min="15111" max="15111" width="20.85546875" style="1" customWidth="1"/>
    <col min="15112" max="15112" width="18" style="1" customWidth="1"/>
    <col min="15113" max="15113" width="23" style="1" customWidth="1"/>
    <col min="15114" max="15114" width="20.85546875" style="1" customWidth="1"/>
    <col min="15115" max="15115" width="17.28515625" style="1" customWidth="1"/>
    <col min="15116" max="15116" width="16.28515625" style="1" customWidth="1"/>
    <col min="15117" max="15117" width="15.42578125" style="1" customWidth="1"/>
    <col min="15118" max="15118" width="19.7109375" style="1" customWidth="1"/>
    <col min="15119" max="15119" width="8.28515625" style="1" customWidth="1"/>
    <col min="15120" max="15120" width="8.5703125" style="1" customWidth="1"/>
    <col min="15121" max="15121" width="8" style="1" customWidth="1"/>
    <col min="15122" max="15122" width="8.42578125" style="1" customWidth="1"/>
    <col min="15123" max="15123" width="21.5703125" style="1" customWidth="1"/>
    <col min="15124" max="15124" width="4.28515625" style="1" customWidth="1"/>
    <col min="15125" max="15125" width="11" style="1" customWidth="1"/>
    <col min="15126" max="15126" width="9.140625" style="1" customWidth="1"/>
    <col min="15127" max="15127" width="8.85546875" style="1" customWidth="1"/>
    <col min="15128" max="15128" width="8.7109375" style="1" customWidth="1"/>
    <col min="15129" max="15129" width="16.28515625" style="1" customWidth="1"/>
    <col min="15130" max="15130" width="156.5703125" style="1" customWidth="1"/>
    <col min="15131" max="15131" width="50.42578125" style="1" customWidth="1"/>
    <col min="15132" max="15132" width="41.28515625" style="1" customWidth="1"/>
    <col min="15133" max="15360" width="11.42578125" style="1"/>
    <col min="15361" max="15361" width="26.42578125" style="1" customWidth="1"/>
    <col min="15362" max="15362" width="21.7109375" style="1" customWidth="1"/>
    <col min="15363" max="15363" width="19.85546875" style="1" customWidth="1"/>
    <col min="15364" max="15364" width="19.7109375" style="1" customWidth="1"/>
    <col min="15365" max="15365" width="5.42578125" style="1" customWidth="1"/>
    <col min="15366" max="15366" width="26" style="1" customWidth="1"/>
    <col min="15367" max="15367" width="20.85546875" style="1" customWidth="1"/>
    <col min="15368" max="15368" width="18" style="1" customWidth="1"/>
    <col min="15369" max="15369" width="23" style="1" customWidth="1"/>
    <col min="15370" max="15370" width="20.85546875" style="1" customWidth="1"/>
    <col min="15371" max="15371" width="17.28515625" style="1" customWidth="1"/>
    <col min="15372" max="15372" width="16.28515625" style="1" customWidth="1"/>
    <col min="15373" max="15373" width="15.42578125" style="1" customWidth="1"/>
    <col min="15374" max="15374" width="19.7109375" style="1" customWidth="1"/>
    <col min="15375" max="15375" width="8.28515625" style="1" customWidth="1"/>
    <col min="15376" max="15376" width="8.5703125" style="1" customWidth="1"/>
    <col min="15377" max="15377" width="8" style="1" customWidth="1"/>
    <col min="15378" max="15378" width="8.42578125" style="1" customWidth="1"/>
    <col min="15379" max="15379" width="21.5703125" style="1" customWidth="1"/>
    <col min="15380" max="15380" width="4.28515625" style="1" customWidth="1"/>
    <col min="15381" max="15381" width="11" style="1" customWidth="1"/>
    <col min="15382" max="15382" width="9.140625" style="1" customWidth="1"/>
    <col min="15383" max="15383" width="8.85546875" style="1" customWidth="1"/>
    <col min="15384" max="15384" width="8.7109375" style="1" customWidth="1"/>
    <col min="15385" max="15385" width="16.28515625" style="1" customWidth="1"/>
    <col min="15386" max="15386" width="156.5703125" style="1" customWidth="1"/>
    <col min="15387" max="15387" width="50.42578125" style="1" customWidth="1"/>
    <col min="15388" max="15388" width="41.28515625" style="1" customWidth="1"/>
    <col min="15389" max="15616" width="11.42578125" style="1"/>
    <col min="15617" max="15617" width="26.42578125" style="1" customWidth="1"/>
    <col min="15618" max="15618" width="21.7109375" style="1" customWidth="1"/>
    <col min="15619" max="15619" width="19.85546875" style="1" customWidth="1"/>
    <col min="15620" max="15620" width="19.7109375" style="1" customWidth="1"/>
    <col min="15621" max="15621" width="5.42578125" style="1" customWidth="1"/>
    <col min="15622" max="15622" width="26" style="1" customWidth="1"/>
    <col min="15623" max="15623" width="20.85546875" style="1" customWidth="1"/>
    <col min="15624" max="15624" width="18" style="1" customWidth="1"/>
    <col min="15625" max="15625" width="23" style="1" customWidth="1"/>
    <col min="15626" max="15626" width="20.85546875" style="1" customWidth="1"/>
    <col min="15627" max="15627" width="17.28515625" style="1" customWidth="1"/>
    <col min="15628" max="15628" width="16.28515625" style="1" customWidth="1"/>
    <col min="15629" max="15629" width="15.42578125" style="1" customWidth="1"/>
    <col min="15630" max="15630" width="19.7109375" style="1" customWidth="1"/>
    <col min="15631" max="15631" width="8.28515625" style="1" customWidth="1"/>
    <col min="15632" max="15632" width="8.5703125" style="1" customWidth="1"/>
    <col min="15633" max="15633" width="8" style="1" customWidth="1"/>
    <col min="15634" max="15634" width="8.42578125" style="1" customWidth="1"/>
    <col min="15635" max="15635" width="21.5703125" style="1" customWidth="1"/>
    <col min="15636" max="15636" width="4.28515625" style="1" customWidth="1"/>
    <col min="15637" max="15637" width="11" style="1" customWidth="1"/>
    <col min="15638" max="15638" width="9.140625" style="1" customWidth="1"/>
    <col min="15639" max="15639" width="8.85546875" style="1" customWidth="1"/>
    <col min="15640" max="15640" width="8.7109375" style="1" customWidth="1"/>
    <col min="15641" max="15641" width="16.28515625" style="1" customWidth="1"/>
    <col min="15642" max="15642" width="156.5703125" style="1" customWidth="1"/>
    <col min="15643" max="15643" width="50.42578125" style="1" customWidth="1"/>
    <col min="15644" max="15644" width="41.28515625" style="1" customWidth="1"/>
    <col min="15645" max="15872" width="11.42578125" style="1"/>
    <col min="15873" max="15873" width="26.42578125" style="1" customWidth="1"/>
    <col min="15874" max="15874" width="21.7109375" style="1" customWidth="1"/>
    <col min="15875" max="15875" width="19.85546875" style="1" customWidth="1"/>
    <col min="15876" max="15876" width="19.7109375" style="1" customWidth="1"/>
    <col min="15877" max="15877" width="5.42578125" style="1" customWidth="1"/>
    <col min="15878" max="15878" width="26" style="1" customWidth="1"/>
    <col min="15879" max="15879" width="20.85546875" style="1" customWidth="1"/>
    <col min="15880" max="15880" width="18" style="1" customWidth="1"/>
    <col min="15881" max="15881" width="23" style="1" customWidth="1"/>
    <col min="15882" max="15882" width="20.85546875" style="1" customWidth="1"/>
    <col min="15883" max="15883" width="17.28515625" style="1" customWidth="1"/>
    <col min="15884" max="15884" width="16.28515625" style="1" customWidth="1"/>
    <col min="15885" max="15885" width="15.42578125" style="1" customWidth="1"/>
    <col min="15886" max="15886" width="19.7109375" style="1" customWidth="1"/>
    <col min="15887" max="15887" width="8.28515625" style="1" customWidth="1"/>
    <col min="15888" max="15888" width="8.5703125" style="1" customWidth="1"/>
    <col min="15889" max="15889" width="8" style="1" customWidth="1"/>
    <col min="15890" max="15890" width="8.42578125" style="1" customWidth="1"/>
    <col min="15891" max="15891" width="21.5703125" style="1" customWidth="1"/>
    <col min="15892" max="15892" width="4.28515625" style="1" customWidth="1"/>
    <col min="15893" max="15893" width="11" style="1" customWidth="1"/>
    <col min="15894" max="15894" width="9.140625" style="1" customWidth="1"/>
    <col min="15895" max="15895" width="8.85546875" style="1" customWidth="1"/>
    <col min="15896" max="15896" width="8.7109375" style="1" customWidth="1"/>
    <col min="15897" max="15897" width="16.28515625" style="1" customWidth="1"/>
    <col min="15898" max="15898" width="156.5703125" style="1" customWidth="1"/>
    <col min="15899" max="15899" width="50.42578125" style="1" customWidth="1"/>
    <col min="15900" max="15900" width="41.28515625" style="1" customWidth="1"/>
    <col min="15901" max="16128" width="11.42578125" style="1"/>
    <col min="16129" max="16129" width="26.42578125" style="1" customWidth="1"/>
    <col min="16130" max="16130" width="21.7109375" style="1" customWidth="1"/>
    <col min="16131" max="16131" width="19.85546875" style="1" customWidth="1"/>
    <col min="16132" max="16132" width="19.7109375" style="1" customWidth="1"/>
    <col min="16133" max="16133" width="5.42578125" style="1" customWidth="1"/>
    <col min="16134" max="16134" width="26" style="1" customWidth="1"/>
    <col min="16135" max="16135" width="20.85546875" style="1" customWidth="1"/>
    <col min="16136" max="16136" width="18" style="1" customWidth="1"/>
    <col min="16137" max="16137" width="23" style="1" customWidth="1"/>
    <col min="16138" max="16138" width="20.85546875" style="1" customWidth="1"/>
    <col min="16139" max="16139" width="17.28515625" style="1" customWidth="1"/>
    <col min="16140" max="16140" width="16.28515625" style="1" customWidth="1"/>
    <col min="16141" max="16141" width="15.42578125" style="1" customWidth="1"/>
    <col min="16142" max="16142" width="19.7109375" style="1" customWidth="1"/>
    <col min="16143" max="16143" width="8.28515625" style="1" customWidth="1"/>
    <col min="16144" max="16144" width="8.5703125" style="1" customWidth="1"/>
    <col min="16145" max="16145" width="8" style="1" customWidth="1"/>
    <col min="16146" max="16146" width="8.42578125" style="1" customWidth="1"/>
    <col min="16147" max="16147" width="21.5703125" style="1" customWidth="1"/>
    <col min="16148" max="16148" width="4.28515625" style="1" customWidth="1"/>
    <col min="16149" max="16149" width="11" style="1" customWidth="1"/>
    <col min="16150" max="16150" width="9.140625" style="1" customWidth="1"/>
    <col min="16151" max="16151" width="8.85546875" style="1" customWidth="1"/>
    <col min="16152" max="16152" width="8.7109375" style="1" customWidth="1"/>
    <col min="16153" max="16153" width="16.28515625" style="1" customWidth="1"/>
    <col min="16154" max="16154" width="156.5703125" style="1" customWidth="1"/>
    <col min="16155" max="16155" width="50.42578125" style="1" customWidth="1"/>
    <col min="16156" max="16156" width="41.28515625" style="1" customWidth="1"/>
    <col min="16157" max="16384" width="11.42578125" style="1"/>
  </cols>
  <sheetData>
    <row r="1" spans="1:28" ht="38.25" customHeight="1" thickBot="1" x14ac:dyDescent="0.3">
      <c r="A1" s="454"/>
      <c r="B1" s="454"/>
      <c r="C1" s="454"/>
      <c r="D1" s="454"/>
      <c r="E1" s="454"/>
      <c r="F1" s="454"/>
      <c r="G1" s="454"/>
      <c r="H1" s="454"/>
      <c r="I1" s="454"/>
      <c r="J1" s="454"/>
      <c r="K1" s="454"/>
      <c r="L1" s="454"/>
      <c r="M1" s="454"/>
      <c r="N1" s="454"/>
      <c r="O1" s="454"/>
      <c r="P1" s="454"/>
      <c r="Q1" s="454"/>
      <c r="R1" s="454"/>
      <c r="S1" s="454"/>
      <c r="T1" s="454"/>
      <c r="U1" s="454"/>
      <c r="V1" s="454"/>
      <c r="W1" s="454"/>
      <c r="X1" s="454"/>
      <c r="Y1" s="454"/>
      <c r="Z1" s="454"/>
    </row>
    <row r="2" spans="1:28" ht="32.25" customHeight="1" x14ac:dyDescent="0.25">
      <c r="A2" s="455"/>
      <c r="B2" s="458" t="s">
        <v>0</v>
      </c>
      <c r="C2" s="459"/>
      <c r="D2" s="459"/>
      <c r="E2" s="459"/>
      <c r="F2" s="459"/>
      <c r="G2" s="459"/>
      <c r="H2" s="459"/>
      <c r="I2" s="459"/>
      <c r="J2" s="459"/>
      <c r="K2" s="459"/>
      <c r="L2" s="459"/>
      <c r="M2" s="459"/>
      <c r="N2" s="459"/>
      <c r="O2" s="459"/>
      <c r="P2" s="459"/>
      <c r="Q2" s="459"/>
      <c r="R2" s="459"/>
      <c r="S2" s="459"/>
      <c r="T2" s="459"/>
      <c r="U2" s="459"/>
      <c r="V2" s="459"/>
      <c r="W2" s="459"/>
      <c r="X2" s="459"/>
      <c r="Y2" s="459"/>
      <c r="Z2" s="459"/>
      <c r="AA2" s="460"/>
      <c r="AB2" s="2" t="s">
        <v>1</v>
      </c>
    </row>
    <row r="3" spans="1:28" ht="21" customHeight="1" x14ac:dyDescent="0.25">
      <c r="A3" s="456"/>
      <c r="B3" s="461" t="s">
        <v>2</v>
      </c>
      <c r="C3" s="462"/>
      <c r="D3" s="462"/>
      <c r="E3" s="462"/>
      <c r="F3" s="462"/>
      <c r="G3" s="462"/>
      <c r="H3" s="462"/>
      <c r="I3" s="462"/>
      <c r="J3" s="462"/>
      <c r="K3" s="462"/>
      <c r="L3" s="462"/>
      <c r="M3" s="462"/>
      <c r="N3" s="462"/>
      <c r="O3" s="462"/>
      <c r="P3" s="462"/>
      <c r="Q3" s="462"/>
      <c r="R3" s="462"/>
      <c r="S3" s="462"/>
      <c r="T3" s="462"/>
      <c r="U3" s="462"/>
      <c r="V3" s="462"/>
      <c r="W3" s="462"/>
      <c r="X3" s="462"/>
      <c r="Y3" s="462"/>
      <c r="Z3" s="462"/>
      <c r="AA3" s="463"/>
      <c r="AB3" s="3" t="s">
        <v>3</v>
      </c>
    </row>
    <row r="4" spans="1:28" ht="17.25" customHeight="1" x14ac:dyDescent="0.25">
      <c r="A4" s="456"/>
      <c r="B4" s="464" t="s">
        <v>4</v>
      </c>
      <c r="C4" s="465"/>
      <c r="D4" s="465"/>
      <c r="E4" s="465"/>
      <c r="F4" s="465"/>
      <c r="G4" s="465"/>
      <c r="H4" s="465"/>
      <c r="I4" s="465"/>
      <c r="J4" s="465"/>
      <c r="K4" s="465"/>
      <c r="L4" s="465"/>
      <c r="M4" s="465"/>
      <c r="N4" s="465"/>
      <c r="O4" s="465"/>
      <c r="P4" s="465"/>
      <c r="Q4" s="465"/>
      <c r="R4" s="465"/>
      <c r="S4" s="465"/>
      <c r="T4" s="465"/>
      <c r="U4" s="465"/>
      <c r="V4" s="465"/>
      <c r="W4" s="465"/>
      <c r="X4" s="465"/>
      <c r="Y4" s="465"/>
      <c r="Z4" s="465"/>
      <c r="AA4" s="466"/>
      <c r="AB4" s="3" t="s">
        <v>5</v>
      </c>
    </row>
    <row r="5" spans="1:28" ht="15.75" customHeight="1" thickBot="1" x14ac:dyDescent="0.3">
      <c r="A5" s="457"/>
      <c r="B5" s="467"/>
      <c r="C5" s="468"/>
      <c r="D5" s="468"/>
      <c r="E5" s="468"/>
      <c r="F5" s="468"/>
      <c r="G5" s="468"/>
      <c r="H5" s="468"/>
      <c r="I5" s="468"/>
      <c r="J5" s="468"/>
      <c r="K5" s="468"/>
      <c r="L5" s="468"/>
      <c r="M5" s="468"/>
      <c r="N5" s="468"/>
      <c r="O5" s="468"/>
      <c r="P5" s="468"/>
      <c r="Q5" s="468"/>
      <c r="R5" s="468"/>
      <c r="S5" s="468"/>
      <c r="T5" s="468"/>
      <c r="U5" s="468"/>
      <c r="V5" s="468"/>
      <c r="W5" s="468"/>
      <c r="X5" s="468"/>
      <c r="Y5" s="468"/>
      <c r="Z5" s="468"/>
      <c r="AA5" s="469"/>
      <c r="AB5" s="4" t="s">
        <v>6</v>
      </c>
    </row>
    <row r="6" spans="1:28" ht="6.75" customHeight="1" thickBot="1" x14ac:dyDescent="0.3">
      <c r="A6" s="470"/>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2"/>
    </row>
    <row r="7" spans="1:28" ht="23.25" customHeight="1" x14ac:dyDescent="0.25">
      <c r="A7" s="5" t="s">
        <v>7</v>
      </c>
      <c r="B7" s="473" t="s">
        <v>8</v>
      </c>
      <c r="C7" s="473"/>
      <c r="D7" s="473"/>
      <c r="E7" s="473"/>
      <c r="F7" s="473"/>
      <c r="G7" s="473"/>
      <c r="H7" s="473"/>
      <c r="I7" s="473"/>
      <c r="J7" s="473"/>
      <c r="K7" s="473"/>
      <c r="L7" s="473"/>
      <c r="M7" s="473"/>
      <c r="N7" s="473"/>
      <c r="O7" s="473"/>
      <c r="P7" s="473"/>
      <c r="Q7" s="473"/>
      <c r="R7" s="473"/>
      <c r="S7" s="473"/>
      <c r="T7" s="473"/>
      <c r="U7" s="473"/>
      <c r="V7" s="473"/>
      <c r="W7" s="473"/>
      <c r="X7" s="473"/>
      <c r="Y7" s="473"/>
      <c r="Z7" s="473"/>
      <c r="AA7" s="473"/>
      <c r="AB7" s="474"/>
    </row>
    <row r="8" spans="1:28" ht="23.25" customHeight="1" x14ac:dyDescent="0.25">
      <c r="A8" s="7" t="s">
        <v>9</v>
      </c>
      <c r="B8" s="475" t="s">
        <v>10</v>
      </c>
      <c r="C8" s="475"/>
      <c r="D8" s="475"/>
      <c r="E8" s="475"/>
      <c r="F8" s="475"/>
      <c r="G8" s="475"/>
      <c r="H8" s="475"/>
      <c r="I8" s="475"/>
      <c r="J8" s="475"/>
      <c r="K8" s="475"/>
      <c r="L8" s="475"/>
      <c r="M8" s="475"/>
      <c r="N8" s="475"/>
      <c r="O8" s="475"/>
      <c r="P8" s="475"/>
      <c r="Q8" s="475"/>
      <c r="R8" s="475"/>
      <c r="S8" s="475"/>
      <c r="T8" s="475"/>
      <c r="U8" s="475"/>
      <c r="V8" s="475"/>
      <c r="W8" s="475"/>
      <c r="X8" s="475"/>
      <c r="Y8" s="475"/>
      <c r="Z8" s="475"/>
      <c r="AA8" s="475"/>
      <c r="AB8" s="476"/>
    </row>
    <row r="9" spans="1:28" ht="23.25" customHeight="1" x14ac:dyDescent="0.25">
      <c r="A9" s="7" t="s">
        <v>11</v>
      </c>
      <c r="B9" s="453" t="s">
        <v>10</v>
      </c>
      <c r="C9" s="451"/>
      <c r="D9" s="451"/>
      <c r="E9" s="451"/>
      <c r="F9" s="451"/>
      <c r="G9" s="451"/>
      <c r="H9" s="451"/>
      <c r="I9" s="451"/>
      <c r="J9" s="451"/>
      <c r="K9" s="451"/>
      <c r="L9" s="451"/>
      <c r="M9" s="451"/>
      <c r="N9" s="451"/>
      <c r="O9" s="451"/>
      <c r="P9" s="451"/>
      <c r="Q9" s="451"/>
      <c r="R9" s="451"/>
      <c r="S9" s="451"/>
      <c r="T9" s="451"/>
      <c r="U9" s="451"/>
      <c r="V9" s="451"/>
      <c r="W9" s="451"/>
      <c r="X9" s="451"/>
      <c r="Y9" s="451"/>
      <c r="Z9" s="451"/>
      <c r="AA9" s="451"/>
      <c r="AB9" s="452"/>
    </row>
    <row r="10" spans="1:28" ht="18" customHeight="1" x14ac:dyDescent="0.25">
      <c r="A10" s="477" t="s">
        <v>12</v>
      </c>
      <c r="B10" s="477"/>
      <c r="C10" s="477"/>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9"/>
    </row>
    <row r="11" spans="1:28" ht="15.95" customHeight="1" x14ac:dyDescent="0.25">
      <c r="A11" s="449" t="s">
        <v>13</v>
      </c>
      <c r="B11" s="217" t="s">
        <v>14</v>
      </c>
      <c r="C11" s="9"/>
      <c r="D11" s="450"/>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2"/>
    </row>
    <row r="12" spans="1:28" ht="15.95" customHeight="1" x14ac:dyDescent="0.25">
      <c r="A12" s="449"/>
      <c r="B12" s="217" t="s">
        <v>15</v>
      </c>
      <c r="C12" s="10"/>
      <c r="D12" s="453"/>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2"/>
    </row>
    <row r="13" spans="1:28" ht="15.95" customHeight="1" x14ac:dyDescent="0.25">
      <c r="A13" s="449"/>
      <c r="B13" s="217" t="s">
        <v>16</v>
      </c>
      <c r="C13" s="10" t="s">
        <v>17</v>
      </c>
      <c r="D13" s="450" t="s">
        <v>834</v>
      </c>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2"/>
    </row>
    <row r="14" spans="1:28" ht="39" customHeight="1" thickBot="1" x14ac:dyDescent="0.3">
      <c r="A14" s="11" t="s">
        <v>18</v>
      </c>
      <c r="B14" s="480"/>
      <c r="C14" s="481"/>
      <c r="D14" s="481"/>
      <c r="E14" s="481"/>
      <c r="F14" s="481"/>
      <c r="G14" s="481"/>
      <c r="H14" s="481"/>
      <c r="I14" s="481"/>
      <c r="J14" s="481"/>
      <c r="K14" s="481"/>
      <c r="L14" s="481"/>
      <c r="M14" s="481"/>
      <c r="N14" s="481"/>
      <c r="O14" s="481"/>
      <c r="P14" s="481"/>
      <c r="Q14" s="481"/>
      <c r="R14" s="481"/>
      <c r="S14" s="481"/>
      <c r="T14" s="481"/>
      <c r="U14" s="481"/>
      <c r="V14" s="481"/>
      <c r="W14" s="481"/>
      <c r="X14" s="481"/>
      <c r="Y14" s="481"/>
      <c r="Z14" s="481"/>
      <c r="AA14" s="481"/>
      <c r="AB14" s="482"/>
    </row>
    <row r="15" spans="1:28" ht="5.25" customHeight="1" thickBot="1" x14ac:dyDescent="0.3">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3"/>
      <c r="AB15" s="13"/>
    </row>
    <row r="16" spans="1:28" ht="36" customHeight="1" x14ac:dyDescent="0.25">
      <c r="A16" s="483" t="s">
        <v>19</v>
      </c>
      <c r="B16" s="483" t="s">
        <v>20</v>
      </c>
      <c r="C16" s="489" t="s">
        <v>21</v>
      </c>
      <c r="D16" s="489" t="s">
        <v>22</v>
      </c>
      <c r="E16" s="489" t="s">
        <v>23</v>
      </c>
      <c r="F16" s="489" t="s">
        <v>24</v>
      </c>
      <c r="G16" s="489" t="s">
        <v>25</v>
      </c>
      <c r="H16" s="563" t="s">
        <v>26</v>
      </c>
      <c r="I16" s="563" t="s">
        <v>27</v>
      </c>
      <c r="J16" s="489" t="s">
        <v>28</v>
      </c>
      <c r="K16" s="489" t="s">
        <v>29</v>
      </c>
      <c r="L16" s="489" t="s">
        <v>30</v>
      </c>
      <c r="M16" s="489" t="s">
        <v>31</v>
      </c>
      <c r="N16" s="489" t="s">
        <v>32</v>
      </c>
      <c r="O16" s="555" t="s">
        <v>33</v>
      </c>
      <c r="P16" s="555"/>
      <c r="Q16" s="555"/>
      <c r="R16" s="555"/>
      <c r="S16" s="556"/>
      <c r="T16" s="549"/>
      <c r="U16" s="551" t="s">
        <v>34</v>
      </c>
      <c r="V16" s="489"/>
      <c r="W16" s="489"/>
      <c r="X16" s="489"/>
      <c r="Y16" s="490"/>
      <c r="Z16" s="489" t="s">
        <v>35</v>
      </c>
      <c r="AA16" s="489" t="s">
        <v>36</v>
      </c>
      <c r="AB16" s="553" t="s">
        <v>37</v>
      </c>
    </row>
    <row r="17" spans="1:28" ht="47.25" customHeight="1" thickBot="1" x14ac:dyDescent="0.3">
      <c r="A17" s="561"/>
      <c r="B17" s="561"/>
      <c r="C17" s="562"/>
      <c r="D17" s="562"/>
      <c r="E17" s="552"/>
      <c r="F17" s="552"/>
      <c r="G17" s="552"/>
      <c r="H17" s="564"/>
      <c r="I17" s="564"/>
      <c r="J17" s="552"/>
      <c r="K17" s="552"/>
      <c r="L17" s="552"/>
      <c r="M17" s="552"/>
      <c r="N17" s="552"/>
      <c r="O17" s="14" t="s">
        <v>38</v>
      </c>
      <c r="P17" s="14" t="s">
        <v>39</v>
      </c>
      <c r="Q17" s="14" t="s">
        <v>40</v>
      </c>
      <c r="R17" s="14" t="s">
        <v>41</v>
      </c>
      <c r="S17" s="37" t="s">
        <v>42</v>
      </c>
      <c r="T17" s="550"/>
      <c r="U17" s="15" t="s">
        <v>38</v>
      </c>
      <c r="V17" s="14" t="s">
        <v>39</v>
      </c>
      <c r="W17" s="14" t="s">
        <v>40</v>
      </c>
      <c r="X17" s="14" t="s">
        <v>41</v>
      </c>
      <c r="Y17" s="37" t="s">
        <v>43</v>
      </c>
      <c r="Z17" s="552"/>
      <c r="AA17" s="552"/>
      <c r="AB17" s="554"/>
    </row>
    <row r="18" spans="1:28" ht="185.25" customHeight="1" x14ac:dyDescent="0.25">
      <c r="A18" s="498" t="s">
        <v>44</v>
      </c>
      <c r="B18" s="498" t="s">
        <v>45</v>
      </c>
      <c r="C18" s="527" t="s">
        <v>46</v>
      </c>
      <c r="D18" s="527" t="s">
        <v>47</v>
      </c>
      <c r="E18" s="21">
        <v>1</v>
      </c>
      <c r="F18" s="21" t="s">
        <v>48</v>
      </c>
      <c r="G18" s="560" t="s">
        <v>49</v>
      </c>
      <c r="H18" s="21" t="s">
        <v>50</v>
      </c>
      <c r="I18" s="21" t="s">
        <v>51</v>
      </c>
      <c r="J18" s="21" t="s">
        <v>52</v>
      </c>
      <c r="K18" s="21" t="s">
        <v>53</v>
      </c>
      <c r="L18" s="22">
        <v>1</v>
      </c>
      <c r="M18" s="21" t="s">
        <v>54</v>
      </c>
      <c r="N18" s="21" t="s">
        <v>55</v>
      </c>
      <c r="O18" s="21">
        <v>25</v>
      </c>
      <c r="P18" s="21">
        <v>25</v>
      </c>
      <c r="Q18" s="21">
        <v>25</v>
      </c>
      <c r="R18" s="21">
        <v>25</v>
      </c>
      <c r="S18" s="16">
        <f t="shared" ref="S18:S26" si="0">O18+P18+Q18+R18</f>
        <v>100</v>
      </c>
      <c r="T18" s="550"/>
      <c r="U18" s="17">
        <v>25</v>
      </c>
      <c r="V18" s="21">
        <v>25</v>
      </c>
      <c r="W18" s="21">
        <v>25</v>
      </c>
      <c r="X18" s="21"/>
      <c r="Y18" s="16">
        <f>U18+V18+W18+X18</f>
        <v>75</v>
      </c>
      <c r="Z18" s="23" t="s">
        <v>56</v>
      </c>
      <c r="AA18" s="18" t="s">
        <v>57</v>
      </c>
      <c r="AB18" s="24" t="s">
        <v>58</v>
      </c>
    </row>
    <row r="19" spans="1:28" ht="273.75" customHeight="1" x14ac:dyDescent="0.25">
      <c r="A19" s="499"/>
      <c r="B19" s="499"/>
      <c r="C19" s="527"/>
      <c r="D19" s="527"/>
      <c r="E19" s="19">
        <v>2</v>
      </c>
      <c r="F19" s="19" t="s">
        <v>59</v>
      </c>
      <c r="G19" s="541"/>
      <c r="H19" s="21" t="s">
        <v>60</v>
      </c>
      <c r="I19" s="21" t="s">
        <v>61</v>
      </c>
      <c r="J19" s="19" t="s">
        <v>62</v>
      </c>
      <c r="K19" s="21" t="s">
        <v>53</v>
      </c>
      <c r="L19" s="22">
        <v>1</v>
      </c>
      <c r="M19" s="19" t="s">
        <v>63</v>
      </c>
      <c r="N19" s="19" t="s">
        <v>64</v>
      </c>
      <c r="O19" s="19">
        <v>25</v>
      </c>
      <c r="P19" s="19">
        <v>25</v>
      </c>
      <c r="Q19" s="19">
        <v>25</v>
      </c>
      <c r="R19" s="19">
        <v>25</v>
      </c>
      <c r="S19" s="16">
        <f t="shared" si="0"/>
        <v>100</v>
      </c>
      <c r="T19" s="550"/>
      <c r="U19" s="20">
        <v>25</v>
      </c>
      <c r="V19" s="19">
        <v>25</v>
      </c>
      <c r="W19" s="19">
        <v>25</v>
      </c>
      <c r="X19" s="19"/>
      <c r="Y19" s="16">
        <f>U19+V19+W19+X19</f>
        <v>75</v>
      </c>
      <c r="Z19" s="23" t="s">
        <v>65</v>
      </c>
      <c r="AA19" s="18" t="s">
        <v>57</v>
      </c>
      <c r="AB19" s="24" t="s">
        <v>58</v>
      </c>
    </row>
    <row r="20" spans="1:28" ht="409.5" customHeight="1" x14ac:dyDescent="0.25">
      <c r="A20" s="499"/>
      <c r="B20" s="499"/>
      <c r="C20" s="540" t="s">
        <v>66</v>
      </c>
      <c r="D20" s="540" t="s">
        <v>67</v>
      </c>
      <c r="E20" s="540">
        <v>3</v>
      </c>
      <c r="F20" s="540" t="s">
        <v>68</v>
      </c>
      <c r="G20" s="541"/>
      <c r="H20" s="540" t="s">
        <v>60</v>
      </c>
      <c r="I20" s="540" t="s">
        <v>69</v>
      </c>
      <c r="J20" s="540" t="s">
        <v>70</v>
      </c>
      <c r="K20" s="540" t="s">
        <v>53</v>
      </c>
      <c r="L20" s="557">
        <v>1</v>
      </c>
      <c r="M20" s="540" t="s">
        <v>71</v>
      </c>
      <c r="N20" s="540" t="s">
        <v>72</v>
      </c>
      <c r="O20" s="540">
        <v>25</v>
      </c>
      <c r="P20" s="540">
        <v>25</v>
      </c>
      <c r="Q20" s="540">
        <v>25</v>
      </c>
      <c r="R20" s="540">
        <v>25</v>
      </c>
      <c r="S20" s="543">
        <f t="shared" si="0"/>
        <v>100</v>
      </c>
      <c r="T20" s="550"/>
      <c r="U20" s="546">
        <v>25</v>
      </c>
      <c r="V20" s="540">
        <v>25</v>
      </c>
      <c r="W20" s="540">
        <v>25</v>
      </c>
      <c r="X20" s="540"/>
      <c r="Y20" s="540">
        <f>U20+V20+W20+X20</f>
        <v>75</v>
      </c>
      <c r="Z20" s="533" t="s">
        <v>73</v>
      </c>
      <c r="AA20" s="536" t="s">
        <v>57</v>
      </c>
      <c r="AB20" s="536" t="s">
        <v>58</v>
      </c>
    </row>
    <row r="21" spans="1:28" ht="409.5" customHeight="1" x14ac:dyDescent="0.25">
      <c r="A21" s="499"/>
      <c r="B21" s="499"/>
      <c r="C21" s="541"/>
      <c r="D21" s="541"/>
      <c r="E21" s="541"/>
      <c r="F21" s="541"/>
      <c r="G21" s="541"/>
      <c r="H21" s="541"/>
      <c r="I21" s="541"/>
      <c r="J21" s="541"/>
      <c r="K21" s="541"/>
      <c r="L21" s="558"/>
      <c r="M21" s="541"/>
      <c r="N21" s="541"/>
      <c r="O21" s="541"/>
      <c r="P21" s="541"/>
      <c r="Q21" s="541"/>
      <c r="R21" s="541"/>
      <c r="S21" s="544"/>
      <c r="T21" s="550"/>
      <c r="U21" s="547"/>
      <c r="V21" s="541"/>
      <c r="W21" s="541"/>
      <c r="X21" s="541"/>
      <c r="Y21" s="541"/>
      <c r="Z21" s="534"/>
      <c r="AA21" s="537"/>
      <c r="AB21" s="537"/>
    </row>
    <row r="22" spans="1:28" ht="136.5" customHeight="1" x14ac:dyDescent="0.25">
      <c r="A22" s="499"/>
      <c r="B22" s="499"/>
      <c r="C22" s="542"/>
      <c r="D22" s="542"/>
      <c r="E22" s="542"/>
      <c r="F22" s="542"/>
      <c r="G22" s="541"/>
      <c r="H22" s="542"/>
      <c r="I22" s="542"/>
      <c r="J22" s="542"/>
      <c r="K22" s="542"/>
      <c r="L22" s="559"/>
      <c r="M22" s="542"/>
      <c r="N22" s="542"/>
      <c r="O22" s="542"/>
      <c r="P22" s="542"/>
      <c r="Q22" s="542"/>
      <c r="R22" s="542"/>
      <c r="S22" s="545"/>
      <c r="T22" s="550"/>
      <c r="U22" s="548"/>
      <c r="V22" s="542"/>
      <c r="W22" s="542"/>
      <c r="X22" s="542"/>
      <c r="Y22" s="542"/>
      <c r="Z22" s="535"/>
      <c r="AA22" s="538"/>
      <c r="AB22" s="538"/>
    </row>
    <row r="23" spans="1:28" ht="164.25" customHeight="1" x14ac:dyDescent="0.25">
      <c r="A23" s="500"/>
      <c r="B23" s="500"/>
      <c r="C23" s="25" t="s">
        <v>74</v>
      </c>
      <c r="D23" s="25" t="s">
        <v>75</v>
      </c>
      <c r="E23" s="19">
        <v>4</v>
      </c>
      <c r="F23" s="19" t="s">
        <v>76</v>
      </c>
      <c r="G23" s="541"/>
      <c r="H23" s="21" t="s">
        <v>60</v>
      </c>
      <c r="I23" s="21" t="s">
        <v>77</v>
      </c>
      <c r="J23" s="19" t="s">
        <v>78</v>
      </c>
      <c r="K23" s="21" t="s">
        <v>53</v>
      </c>
      <c r="L23" s="22">
        <v>1</v>
      </c>
      <c r="M23" s="19" t="s">
        <v>79</v>
      </c>
      <c r="N23" s="19" t="s">
        <v>80</v>
      </c>
      <c r="O23" s="19">
        <v>25</v>
      </c>
      <c r="P23" s="19">
        <v>25</v>
      </c>
      <c r="Q23" s="19">
        <v>25</v>
      </c>
      <c r="R23" s="19">
        <v>25</v>
      </c>
      <c r="S23" s="16">
        <f t="shared" si="0"/>
        <v>100</v>
      </c>
      <c r="T23" s="550"/>
      <c r="U23" s="20">
        <v>25</v>
      </c>
      <c r="V23" s="19">
        <v>25</v>
      </c>
      <c r="W23" s="19">
        <v>25</v>
      </c>
      <c r="X23" s="19"/>
      <c r="Y23" s="33">
        <f>U23+V23+W23+X23</f>
        <v>75</v>
      </c>
      <c r="Z23" s="23" t="s">
        <v>81</v>
      </c>
      <c r="AA23" s="24" t="s">
        <v>57</v>
      </c>
      <c r="AB23" s="24" t="s">
        <v>58</v>
      </c>
    </row>
    <row r="24" spans="1:28" ht="267.75" customHeight="1" x14ac:dyDescent="0.25">
      <c r="A24" s="38" t="s">
        <v>82</v>
      </c>
      <c r="B24" s="38" t="s">
        <v>83</v>
      </c>
      <c r="C24" s="25" t="s">
        <v>84</v>
      </c>
      <c r="D24" s="25" t="s">
        <v>85</v>
      </c>
      <c r="E24" s="19">
        <v>5</v>
      </c>
      <c r="F24" s="19" t="s">
        <v>86</v>
      </c>
      <c r="G24" s="541"/>
      <c r="H24" s="21" t="s">
        <v>60</v>
      </c>
      <c r="I24" s="21" t="s">
        <v>87</v>
      </c>
      <c r="J24" s="19" t="s">
        <v>88</v>
      </c>
      <c r="K24" s="21" t="s">
        <v>53</v>
      </c>
      <c r="L24" s="22">
        <v>1</v>
      </c>
      <c r="M24" s="19" t="s">
        <v>89</v>
      </c>
      <c r="N24" s="19" t="s">
        <v>90</v>
      </c>
      <c r="O24" s="19">
        <v>25</v>
      </c>
      <c r="P24" s="19">
        <v>25</v>
      </c>
      <c r="Q24" s="19">
        <v>25</v>
      </c>
      <c r="R24" s="19">
        <v>25</v>
      </c>
      <c r="S24" s="16">
        <f t="shared" si="0"/>
        <v>100</v>
      </c>
      <c r="T24" s="550"/>
      <c r="U24" s="20">
        <v>25</v>
      </c>
      <c r="V24" s="19">
        <v>25</v>
      </c>
      <c r="W24" s="19">
        <v>25</v>
      </c>
      <c r="X24" s="19"/>
      <c r="Y24" s="33">
        <f>U24+V24+W24+X24</f>
        <v>75</v>
      </c>
      <c r="Z24" s="23" t="s">
        <v>91</v>
      </c>
      <c r="AA24" s="27" t="s">
        <v>57</v>
      </c>
      <c r="AB24" s="24" t="s">
        <v>57</v>
      </c>
    </row>
    <row r="25" spans="1:28" ht="204.75" customHeight="1" x14ac:dyDescent="0.25">
      <c r="A25" s="201" t="s">
        <v>92</v>
      </c>
      <c r="B25" s="38" t="s">
        <v>93</v>
      </c>
      <c r="C25" s="25" t="s">
        <v>94</v>
      </c>
      <c r="D25" s="25" t="s">
        <v>95</v>
      </c>
      <c r="E25" s="19">
        <v>6</v>
      </c>
      <c r="F25" s="19" t="s">
        <v>96</v>
      </c>
      <c r="G25" s="541"/>
      <c r="H25" s="21" t="s">
        <v>60</v>
      </c>
      <c r="I25" s="21" t="s">
        <v>97</v>
      </c>
      <c r="J25" s="19" t="s">
        <v>98</v>
      </c>
      <c r="K25" s="21" t="s">
        <v>53</v>
      </c>
      <c r="L25" s="22">
        <v>1</v>
      </c>
      <c r="M25" s="19" t="s">
        <v>99</v>
      </c>
      <c r="N25" s="19" t="s">
        <v>100</v>
      </c>
      <c r="O25" s="19">
        <v>25</v>
      </c>
      <c r="P25" s="19">
        <v>25</v>
      </c>
      <c r="Q25" s="19">
        <v>25</v>
      </c>
      <c r="R25" s="19">
        <v>25</v>
      </c>
      <c r="S25" s="16">
        <f t="shared" si="0"/>
        <v>100</v>
      </c>
      <c r="T25" s="550"/>
      <c r="U25" s="20">
        <v>25</v>
      </c>
      <c r="V25" s="19">
        <v>25</v>
      </c>
      <c r="W25" s="19">
        <v>25</v>
      </c>
      <c r="X25" s="19"/>
      <c r="Y25" s="33">
        <f>U25+V25+W25+X25</f>
        <v>75</v>
      </c>
      <c r="Z25" s="23" t="s">
        <v>101</v>
      </c>
      <c r="AA25" s="27" t="s">
        <v>57</v>
      </c>
      <c r="AB25" s="24" t="s">
        <v>57</v>
      </c>
    </row>
    <row r="26" spans="1:28" ht="221.25" customHeight="1" thickBot="1" x14ac:dyDescent="0.3">
      <c r="A26" s="38" t="s">
        <v>102</v>
      </c>
      <c r="B26" s="38" t="s">
        <v>93</v>
      </c>
      <c r="C26" s="19" t="s">
        <v>103</v>
      </c>
      <c r="D26" s="19" t="s">
        <v>104</v>
      </c>
      <c r="E26" s="19">
        <v>7</v>
      </c>
      <c r="F26" s="19" t="s">
        <v>105</v>
      </c>
      <c r="G26" s="541"/>
      <c r="H26" s="21" t="s">
        <v>60</v>
      </c>
      <c r="I26" s="21" t="s">
        <v>106</v>
      </c>
      <c r="J26" s="19" t="s">
        <v>107</v>
      </c>
      <c r="K26" s="21" t="s">
        <v>53</v>
      </c>
      <c r="L26" s="22">
        <v>1</v>
      </c>
      <c r="M26" s="19" t="s">
        <v>108</v>
      </c>
      <c r="N26" s="19" t="s">
        <v>109</v>
      </c>
      <c r="O26" s="19">
        <v>25</v>
      </c>
      <c r="P26" s="19">
        <v>25</v>
      </c>
      <c r="Q26" s="19">
        <v>25</v>
      </c>
      <c r="R26" s="19">
        <v>25</v>
      </c>
      <c r="S26" s="16">
        <f t="shared" si="0"/>
        <v>100</v>
      </c>
      <c r="T26" s="550"/>
      <c r="U26" s="20">
        <v>25</v>
      </c>
      <c r="V26" s="19">
        <v>25</v>
      </c>
      <c r="W26" s="19">
        <v>25</v>
      </c>
      <c r="X26" s="19"/>
      <c r="Y26" s="33">
        <f>U26+V26+W26+X26</f>
        <v>75</v>
      </c>
      <c r="Z26" s="23" t="s">
        <v>110</v>
      </c>
      <c r="AA26" s="27" t="s">
        <v>57</v>
      </c>
      <c r="AB26" s="24" t="s">
        <v>57</v>
      </c>
    </row>
    <row r="27" spans="1:28" s="28" customFormat="1" ht="25.5" customHeight="1" thickBot="1" x14ac:dyDescent="0.3">
      <c r="A27" s="539"/>
      <c r="B27" s="502"/>
      <c r="C27" s="502"/>
      <c r="D27" s="502"/>
      <c r="E27" s="502"/>
      <c r="F27" s="502"/>
      <c r="G27" s="502"/>
      <c r="H27" s="502"/>
      <c r="I27" s="502"/>
      <c r="J27" s="502"/>
      <c r="K27" s="502"/>
      <c r="L27" s="502"/>
      <c r="M27" s="502"/>
      <c r="N27" s="502"/>
      <c r="O27" s="502"/>
      <c r="P27" s="502"/>
      <c r="Q27" s="502"/>
      <c r="R27" s="504"/>
      <c r="S27" s="505" t="s">
        <v>111</v>
      </c>
      <c r="T27" s="507"/>
      <c r="U27" s="507"/>
      <c r="V27" s="507"/>
      <c r="W27" s="507"/>
      <c r="X27" s="507"/>
      <c r="Y27" s="507"/>
      <c r="Z27" s="507"/>
      <c r="AA27" s="507"/>
      <c r="AB27" s="508"/>
    </row>
    <row r="28" spans="1:28" ht="64.5" customHeight="1" x14ac:dyDescent="0.25">
      <c r="A28" s="29" t="s">
        <v>112</v>
      </c>
      <c r="B28" s="489"/>
      <c r="C28" s="489"/>
      <c r="D28" s="489"/>
      <c r="E28" s="490"/>
      <c r="F28" s="30" t="s">
        <v>113</v>
      </c>
      <c r="G28" s="491"/>
      <c r="H28" s="491"/>
      <c r="I28" s="491"/>
      <c r="J28" s="491"/>
      <c r="K28" s="491"/>
      <c r="L28" s="30" t="s">
        <v>113</v>
      </c>
      <c r="M28" s="491"/>
      <c r="N28" s="491"/>
      <c r="O28" s="491"/>
      <c r="P28" s="491"/>
      <c r="Q28" s="491"/>
      <c r="R28" s="492"/>
      <c r="S28" s="31" t="s">
        <v>113</v>
      </c>
      <c r="T28" s="492"/>
      <c r="U28" s="493"/>
      <c r="V28" s="493"/>
      <c r="W28" s="493"/>
      <c r="X28" s="493"/>
      <c r="Y28" s="494"/>
      <c r="Z28" s="31" t="s">
        <v>113</v>
      </c>
      <c r="AA28" s="495"/>
      <c r="AB28" s="496"/>
    </row>
    <row r="29" spans="1:28" ht="26.25" customHeight="1" x14ac:dyDescent="0.25">
      <c r="A29" s="32" t="s">
        <v>114</v>
      </c>
      <c r="B29" s="527" t="s">
        <v>115</v>
      </c>
      <c r="C29" s="527"/>
      <c r="D29" s="527"/>
      <c r="E29" s="528"/>
      <c r="F29" s="30" t="s">
        <v>116</v>
      </c>
      <c r="G29" s="530" t="s">
        <v>117</v>
      </c>
      <c r="H29" s="491"/>
      <c r="I29" s="491"/>
      <c r="J29" s="491"/>
      <c r="K29" s="491"/>
      <c r="L29" s="30" t="s">
        <v>118</v>
      </c>
      <c r="M29" s="530" t="s">
        <v>117</v>
      </c>
      <c r="N29" s="491"/>
      <c r="O29" s="491"/>
      <c r="P29" s="491"/>
      <c r="Q29" s="491"/>
      <c r="R29" s="492"/>
      <c r="S29" s="31" t="s">
        <v>116</v>
      </c>
      <c r="T29" s="492"/>
      <c r="U29" s="493"/>
      <c r="V29" s="493"/>
      <c r="W29" s="493"/>
      <c r="X29" s="493"/>
      <c r="Y29" s="494"/>
      <c r="Z29" s="31" t="s">
        <v>118</v>
      </c>
      <c r="AA29" s="495"/>
      <c r="AB29" s="496"/>
    </row>
    <row r="30" spans="1:28" ht="29.25" customHeight="1" thickBot="1" x14ac:dyDescent="0.3">
      <c r="A30" s="34" t="s">
        <v>119</v>
      </c>
      <c r="B30" s="520" t="s">
        <v>120</v>
      </c>
      <c r="C30" s="520"/>
      <c r="D30" s="520"/>
      <c r="E30" s="521"/>
      <c r="F30" s="35" t="s">
        <v>119</v>
      </c>
      <c r="G30" s="522" t="s">
        <v>120</v>
      </c>
      <c r="H30" s="522"/>
      <c r="I30" s="522"/>
      <c r="J30" s="522"/>
      <c r="K30" s="522"/>
      <c r="L30" s="35" t="s">
        <v>119</v>
      </c>
      <c r="M30" s="522" t="s">
        <v>120</v>
      </c>
      <c r="N30" s="522"/>
      <c r="O30" s="522"/>
      <c r="P30" s="522"/>
      <c r="Q30" s="522"/>
      <c r="R30" s="523"/>
      <c r="S30" s="36" t="s">
        <v>119</v>
      </c>
      <c r="T30" s="523"/>
      <c r="U30" s="524"/>
      <c r="V30" s="524"/>
      <c r="W30" s="524"/>
      <c r="X30" s="524"/>
      <c r="Y30" s="525"/>
      <c r="Z30" s="36" t="s">
        <v>119</v>
      </c>
      <c r="AA30" s="531"/>
      <c r="AB30" s="532"/>
    </row>
  </sheetData>
  <mergeCells count="82">
    <mergeCell ref="A11:A13"/>
    <mergeCell ref="D11:AB11"/>
    <mergeCell ref="D12:AB12"/>
    <mergeCell ref="D13:AB13"/>
    <mergeCell ref="A1:Z1"/>
    <mergeCell ref="A2:A5"/>
    <mergeCell ref="B2:AA2"/>
    <mergeCell ref="B3:AA3"/>
    <mergeCell ref="B4:AA5"/>
    <mergeCell ref="A6:AB6"/>
    <mergeCell ref="B7:AB7"/>
    <mergeCell ref="B8:AB8"/>
    <mergeCell ref="B9:AB9"/>
    <mergeCell ref="A10:C10"/>
    <mergeCell ref="D10:AB10"/>
    <mergeCell ref="B14:AB14"/>
    <mergeCell ref="A16:A17"/>
    <mergeCell ref="B16:B17"/>
    <mergeCell ref="C16:C17"/>
    <mergeCell ref="D16:D17"/>
    <mergeCell ref="E16:E17"/>
    <mergeCell ref="F16:F17"/>
    <mergeCell ref="G16:G17"/>
    <mergeCell ref="H16:H17"/>
    <mergeCell ref="I16:I17"/>
    <mergeCell ref="J16:J17"/>
    <mergeCell ref="K16:K17"/>
    <mergeCell ref="L16:L17"/>
    <mergeCell ref="M16:M17"/>
    <mergeCell ref="N16:N17"/>
    <mergeCell ref="N20:N22"/>
    <mergeCell ref="A18:A23"/>
    <mergeCell ref="B18:B23"/>
    <mergeCell ref="C18:C19"/>
    <mergeCell ref="D18:D19"/>
    <mergeCell ref="G18:G26"/>
    <mergeCell ref="I20:I22"/>
    <mergeCell ref="J20:J22"/>
    <mergeCell ref="K20:K22"/>
    <mergeCell ref="L20:L22"/>
    <mergeCell ref="M20:M22"/>
    <mergeCell ref="C20:C22"/>
    <mergeCell ref="D20:D22"/>
    <mergeCell ref="E20:E22"/>
    <mergeCell ref="F20:F22"/>
    <mergeCell ref="H20:H22"/>
    <mergeCell ref="O16:S16"/>
    <mergeCell ref="W20:W22"/>
    <mergeCell ref="X20:X22"/>
    <mergeCell ref="Y20:Y22"/>
    <mergeCell ref="O20:O22"/>
    <mergeCell ref="T16:T26"/>
    <mergeCell ref="U16:Y16"/>
    <mergeCell ref="Z16:Z17"/>
    <mergeCell ref="AA16:AA17"/>
    <mergeCell ref="AB16:AB17"/>
    <mergeCell ref="Z20:Z22"/>
    <mergeCell ref="AA20:AA22"/>
    <mergeCell ref="A27:R27"/>
    <mergeCell ref="S27:AB27"/>
    <mergeCell ref="B28:E28"/>
    <mergeCell ref="G28:K28"/>
    <mergeCell ref="M28:R28"/>
    <mergeCell ref="T28:Y28"/>
    <mergeCell ref="AA28:AB28"/>
    <mergeCell ref="AB20:AB22"/>
    <mergeCell ref="P20:P22"/>
    <mergeCell ref="Q20:Q22"/>
    <mergeCell ref="R20:R22"/>
    <mergeCell ref="S20:S22"/>
    <mergeCell ref="U20:U22"/>
    <mergeCell ref="V20:V22"/>
    <mergeCell ref="B30:E30"/>
    <mergeCell ref="G30:K30"/>
    <mergeCell ref="M30:R30"/>
    <mergeCell ref="T30:Y30"/>
    <mergeCell ref="AA30:AB30"/>
    <mergeCell ref="B29:E29"/>
    <mergeCell ref="G29:K29"/>
    <mergeCell ref="M29:R29"/>
    <mergeCell ref="T29:Y29"/>
    <mergeCell ref="AA29:AB29"/>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6D384-C21D-4C0F-AFAF-7B511363FBBE}">
  <dimension ref="A1:AB30"/>
  <sheetViews>
    <sheetView workbookViewId="0">
      <selection activeCell="B7" sqref="B7:AB9"/>
    </sheetView>
  </sheetViews>
  <sheetFormatPr baseColWidth="10" defaultRowHeight="15" x14ac:dyDescent="0.25"/>
  <cols>
    <col min="1" max="1" width="26.42578125" style="1" customWidth="1"/>
    <col min="2" max="2" width="21.7109375" style="1" customWidth="1"/>
    <col min="3" max="3" width="19.85546875" style="1" customWidth="1"/>
    <col min="4" max="4" width="19.7109375" style="1" customWidth="1"/>
    <col min="5" max="5" width="5.5703125" style="1" customWidth="1"/>
    <col min="6" max="6" width="32" style="1" customWidth="1"/>
    <col min="7" max="7" width="29.85546875" style="1" customWidth="1"/>
    <col min="8" max="8" width="18" style="1" customWidth="1"/>
    <col min="9" max="9" width="17.28515625" style="1" customWidth="1"/>
    <col min="10" max="10" width="22.140625" style="1" customWidth="1"/>
    <col min="11" max="11" width="17.28515625" style="1" customWidth="1"/>
    <col min="12" max="12" width="16.28515625" style="1" customWidth="1"/>
    <col min="13" max="13" width="15.42578125" style="1" customWidth="1"/>
    <col min="14" max="14" width="30.85546875" style="1" customWidth="1"/>
    <col min="15" max="15" width="8.28515625" style="1" customWidth="1"/>
    <col min="16" max="16" width="8.5703125" style="1" customWidth="1"/>
    <col min="17" max="17" width="8" style="1" customWidth="1"/>
    <col min="18" max="18" width="8.42578125" style="1" customWidth="1"/>
    <col min="19" max="19" width="20.140625" style="1" customWidth="1"/>
    <col min="20" max="20" width="5.42578125" style="28" customWidth="1"/>
    <col min="21" max="21" width="11" style="1" customWidth="1"/>
    <col min="22" max="22" width="9.140625" style="1" customWidth="1"/>
    <col min="23" max="23" width="8.85546875" style="1" customWidth="1"/>
    <col min="24" max="24" width="8.7109375" style="1" customWidth="1"/>
    <col min="25" max="25" width="13.140625" style="1" bestFit="1" customWidth="1"/>
    <col min="26" max="26" width="87.42578125" style="1" customWidth="1"/>
    <col min="27" max="27" width="25" style="1" customWidth="1"/>
    <col min="28" max="28" width="41.28515625" style="1" customWidth="1"/>
    <col min="29" max="256" width="11.42578125" style="1"/>
    <col min="257" max="257" width="26.42578125" style="1" customWidth="1"/>
    <col min="258" max="258" width="21.7109375" style="1" customWidth="1"/>
    <col min="259" max="259" width="19.85546875" style="1" customWidth="1"/>
    <col min="260" max="260" width="19.7109375" style="1" customWidth="1"/>
    <col min="261" max="261" width="5.5703125" style="1" customWidth="1"/>
    <col min="262" max="262" width="32" style="1" customWidth="1"/>
    <col min="263" max="263" width="29.85546875" style="1" customWidth="1"/>
    <col min="264" max="264" width="18" style="1" customWidth="1"/>
    <col min="265" max="265" width="17.28515625" style="1" customWidth="1"/>
    <col min="266" max="266" width="22.140625" style="1" customWidth="1"/>
    <col min="267" max="267" width="17.28515625" style="1" customWidth="1"/>
    <col min="268" max="268" width="16.28515625" style="1" customWidth="1"/>
    <col min="269" max="269" width="15.42578125" style="1" customWidth="1"/>
    <col min="270" max="270" width="30.85546875" style="1" customWidth="1"/>
    <col min="271" max="271" width="8.28515625" style="1" customWidth="1"/>
    <col min="272" max="272" width="8.5703125" style="1" customWidth="1"/>
    <col min="273" max="273" width="8" style="1" customWidth="1"/>
    <col min="274" max="274" width="8.42578125" style="1" customWidth="1"/>
    <col min="275" max="275" width="20.140625" style="1" customWidth="1"/>
    <col min="276" max="276" width="5.42578125" style="1" customWidth="1"/>
    <col min="277" max="277" width="11" style="1" customWidth="1"/>
    <col min="278" max="278" width="9.140625" style="1" customWidth="1"/>
    <col min="279" max="279" width="8.85546875" style="1" customWidth="1"/>
    <col min="280" max="280" width="8.7109375" style="1" customWidth="1"/>
    <col min="281" max="281" width="13.140625" style="1" bestFit="1" customWidth="1"/>
    <col min="282" max="282" width="87.42578125" style="1" customWidth="1"/>
    <col min="283" max="283" width="25" style="1" customWidth="1"/>
    <col min="284" max="284" width="41.28515625" style="1" customWidth="1"/>
    <col min="285" max="512" width="11.42578125" style="1"/>
    <col min="513" max="513" width="26.42578125" style="1" customWidth="1"/>
    <col min="514" max="514" width="21.7109375" style="1" customWidth="1"/>
    <col min="515" max="515" width="19.85546875" style="1" customWidth="1"/>
    <col min="516" max="516" width="19.7109375" style="1" customWidth="1"/>
    <col min="517" max="517" width="5.5703125" style="1" customWidth="1"/>
    <col min="518" max="518" width="32" style="1" customWidth="1"/>
    <col min="519" max="519" width="29.85546875" style="1" customWidth="1"/>
    <col min="520" max="520" width="18" style="1" customWidth="1"/>
    <col min="521" max="521" width="17.28515625" style="1" customWidth="1"/>
    <col min="522" max="522" width="22.140625" style="1" customWidth="1"/>
    <col min="523" max="523" width="17.28515625" style="1" customWidth="1"/>
    <col min="524" max="524" width="16.28515625" style="1" customWidth="1"/>
    <col min="525" max="525" width="15.42578125" style="1" customWidth="1"/>
    <col min="526" max="526" width="30.85546875" style="1" customWidth="1"/>
    <col min="527" max="527" width="8.28515625" style="1" customWidth="1"/>
    <col min="528" max="528" width="8.5703125" style="1" customWidth="1"/>
    <col min="529" max="529" width="8" style="1" customWidth="1"/>
    <col min="530" max="530" width="8.42578125" style="1" customWidth="1"/>
    <col min="531" max="531" width="20.140625" style="1" customWidth="1"/>
    <col min="532" max="532" width="5.42578125" style="1" customWidth="1"/>
    <col min="533" max="533" width="11" style="1" customWidth="1"/>
    <col min="534" max="534" width="9.140625" style="1" customWidth="1"/>
    <col min="535" max="535" width="8.85546875" style="1" customWidth="1"/>
    <col min="536" max="536" width="8.7109375" style="1" customWidth="1"/>
    <col min="537" max="537" width="13.140625" style="1" bestFit="1" customWidth="1"/>
    <col min="538" max="538" width="87.42578125" style="1" customWidth="1"/>
    <col min="539" max="539" width="25" style="1" customWidth="1"/>
    <col min="540" max="540" width="41.28515625" style="1" customWidth="1"/>
    <col min="541" max="768" width="11.42578125" style="1"/>
    <col min="769" max="769" width="26.42578125" style="1" customWidth="1"/>
    <col min="770" max="770" width="21.7109375" style="1" customWidth="1"/>
    <col min="771" max="771" width="19.85546875" style="1" customWidth="1"/>
    <col min="772" max="772" width="19.7109375" style="1" customWidth="1"/>
    <col min="773" max="773" width="5.5703125" style="1" customWidth="1"/>
    <col min="774" max="774" width="32" style="1" customWidth="1"/>
    <col min="775" max="775" width="29.85546875" style="1" customWidth="1"/>
    <col min="776" max="776" width="18" style="1" customWidth="1"/>
    <col min="777" max="777" width="17.28515625" style="1" customWidth="1"/>
    <col min="778" max="778" width="22.140625" style="1" customWidth="1"/>
    <col min="779" max="779" width="17.28515625" style="1" customWidth="1"/>
    <col min="780" max="780" width="16.28515625" style="1" customWidth="1"/>
    <col min="781" max="781" width="15.42578125" style="1" customWidth="1"/>
    <col min="782" max="782" width="30.85546875" style="1" customWidth="1"/>
    <col min="783" max="783" width="8.28515625" style="1" customWidth="1"/>
    <col min="784" max="784" width="8.5703125" style="1" customWidth="1"/>
    <col min="785" max="785" width="8" style="1" customWidth="1"/>
    <col min="786" max="786" width="8.42578125" style="1" customWidth="1"/>
    <col min="787" max="787" width="20.140625" style="1" customWidth="1"/>
    <col min="788" max="788" width="5.42578125" style="1" customWidth="1"/>
    <col min="789" max="789" width="11" style="1" customWidth="1"/>
    <col min="790" max="790" width="9.140625" style="1" customWidth="1"/>
    <col min="791" max="791" width="8.85546875" style="1" customWidth="1"/>
    <col min="792" max="792" width="8.7109375" style="1" customWidth="1"/>
    <col min="793" max="793" width="13.140625" style="1" bestFit="1" customWidth="1"/>
    <col min="794" max="794" width="87.42578125" style="1" customWidth="1"/>
    <col min="795" max="795" width="25" style="1" customWidth="1"/>
    <col min="796" max="796" width="41.28515625" style="1" customWidth="1"/>
    <col min="797" max="1024" width="11.42578125" style="1"/>
    <col min="1025" max="1025" width="26.42578125" style="1" customWidth="1"/>
    <col min="1026" max="1026" width="21.7109375" style="1" customWidth="1"/>
    <col min="1027" max="1027" width="19.85546875" style="1" customWidth="1"/>
    <col min="1028" max="1028" width="19.7109375" style="1" customWidth="1"/>
    <col min="1029" max="1029" width="5.5703125" style="1" customWidth="1"/>
    <col min="1030" max="1030" width="32" style="1" customWidth="1"/>
    <col min="1031" max="1031" width="29.85546875" style="1" customWidth="1"/>
    <col min="1032" max="1032" width="18" style="1" customWidth="1"/>
    <col min="1033" max="1033" width="17.28515625" style="1" customWidth="1"/>
    <col min="1034" max="1034" width="22.140625" style="1" customWidth="1"/>
    <col min="1035" max="1035" width="17.28515625" style="1" customWidth="1"/>
    <col min="1036" max="1036" width="16.28515625" style="1" customWidth="1"/>
    <col min="1037" max="1037" width="15.42578125" style="1" customWidth="1"/>
    <col min="1038" max="1038" width="30.85546875" style="1" customWidth="1"/>
    <col min="1039" max="1039" width="8.28515625" style="1" customWidth="1"/>
    <col min="1040" max="1040" width="8.5703125" style="1" customWidth="1"/>
    <col min="1041" max="1041" width="8" style="1" customWidth="1"/>
    <col min="1042" max="1042" width="8.42578125" style="1" customWidth="1"/>
    <col min="1043" max="1043" width="20.140625" style="1" customWidth="1"/>
    <col min="1044" max="1044" width="5.42578125" style="1" customWidth="1"/>
    <col min="1045" max="1045" width="11" style="1" customWidth="1"/>
    <col min="1046" max="1046" width="9.140625" style="1" customWidth="1"/>
    <col min="1047" max="1047" width="8.85546875" style="1" customWidth="1"/>
    <col min="1048" max="1048" width="8.7109375" style="1" customWidth="1"/>
    <col min="1049" max="1049" width="13.140625" style="1" bestFit="1" customWidth="1"/>
    <col min="1050" max="1050" width="87.42578125" style="1" customWidth="1"/>
    <col min="1051" max="1051" width="25" style="1" customWidth="1"/>
    <col min="1052" max="1052" width="41.28515625" style="1" customWidth="1"/>
    <col min="1053" max="1280" width="11.42578125" style="1"/>
    <col min="1281" max="1281" width="26.42578125" style="1" customWidth="1"/>
    <col min="1282" max="1282" width="21.7109375" style="1" customWidth="1"/>
    <col min="1283" max="1283" width="19.85546875" style="1" customWidth="1"/>
    <col min="1284" max="1284" width="19.7109375" style="1" customWidth="1"/>
    <col min="1285" max="1285" width="5.5703125" style="1" customWidth="1"/>
    <col min="1286" max="1286" width="32" style="1" customWidth="1"/>
    <col min="1287" max="1287" width="29.85546875" style="1" customWidth="1"/>
    <col min="1288" max="1288" width="18" style="1" customWidth="1"/>
    <col min="1289" max="1289" width="17.28515625" style="1" customWidth="1"/>
    <col min="1290" max="1290" width="22.140625" style="1" customWidth="1"/>
    <col min="1291" max="1291" width="17.28515625" style="1" customWidth="1"/>
    <col min="1292" max="1292" width="16.28515625" style="1" customWidth="1"/>
    <col min="1293" max="1293" width="15.42578125" style="1" customWidth="1"/>
    <col min="1294" max="1294" width="30.85546875" style="1" customWidth="1"/>
    <col min="1295" max="1295" width="8.28515625" style="1" customWidth="1"/>
    <col min="1296" max="1296" width="8.5703125" style="1" customWidth="1"/>
    <col min="1297" max="1297" width="8" style="1" customWidth="1"/>
    <col min="1298" max="1298" width="8.42578125" style="1" customWidth="1"/>
    <col min="1299" max="1299" width="20.140625" style="1" customWidth="1"/>
    <col min="1300" max="1300" width="5.42578125" style="1" customWidth="1"/>
    <col min="1301" max="1301" width="11" style="1" customWidth="1"/>
    <col min="1302" max="1302" width="9.140625" style="1" customWidth="1"/>
    <col min="1303" max="1303" width="8.85546875" style="1" customWidth="1"/>
    <col min="1304" max="1304" width="8.7109375" style="1" customWidth="1"/>
    <col min="1305" max="1305" width="13.140625" style="1" bestFit="1" customWidth="1"/>
    <col min="1306" max="1306" width="87.42578125" style="1" customWidth="1"/>
    <col min="1307" max="1307" width="25" style="1" customWidth="1"/>
    <col min="1308" max="1308" width="41.28515625" style="1" customWidth="1"/>
    <col min="1309" max="1536" width="11.42578125" style="1"/>
    <col min="1537" max="1537" width="26.42578125" style="1" customWidth="1"/>
    <col min="1538" max="1538" width="21.7109375" style="1" customWidth="1"/>
    <col min="1539" max="1539" width="19.85546875" style="1" customWidth="1"/>
    <col min="1540" max="1540" width="19.7109375" style="1" customWidth="1"/>
    <col min="1541" max="1541" width="5.5703125" style="1" customWidth="1"/>
    <col min="1542" max="1542" width="32" style="1" customWidth="1"/>
    <col min="1543" max="1543" width="29.85546875" style="1" customWidth="1"/>
    <col min="1544" max="1544" width="18" style="1" customWidth="1"/>
    <col min="1545" max="1545" width="17.28515625" style="1" customWidth="1"/>
    <col min="1546" max="1546" width="22.140625" style="1" customWidth="1"/>
    <col min="1547" max="1547" width="17.28515625" style="1" customWidth="1"/>
    <col min="1548" max="1548" width="16.28515625" style="1" customWidth="1"/>
    <col min="1549" max="1549" width="15.42578125" style="1" customWidth="1"/>
    <col min="1550" max="1550" width="30.85546875" style="1" customWidth="1"/>
    <col min="1551" max="1551" width="8.28515625" style="1" customWidth="1"/>
    <col min="1552" max="1552" width="8.5703125" style="1" customWidth="1"/>
    <col min="1553" max="1553" width="8" style="1" customWidth="1"/>
    <col min="1554" max="1554" width="8.42578125" style="1" customWidth="1"/>
    <col min="1555" max="1555" width="20.140625" style="1" customWidth="1"/>
    <col min="1556" max="1556" width="5.42578125" style="1" customWidth="1"/>
    <col min="1557" max="1557" width="11" style="1" customWidth="1"/>
    <col min="1558" max="1558" width="9.140625" style="1" customWidth="1"/>
    <col min="1559" max="1559" width="8.85546875" style="1" customWidth="1"/>
    <col min="1560" max="1560" width="8.7109375" style="1" customWidth="1"/>
    <col min="1561" max="1561" width="13.140625" style="1" bestFit="1" customWidth="1"/>
    <col min="1562" max="1562" width="87.42578125" style="1" customWidth="1"/>
    <col min="1563" max="1563" width="25" style="1" customWidth="1"/>
    <col min="1564" max="1564" width="41.28515625" style="1" customWidth="1"/>
    <col min="1565" max="1792" width="11.42578125" style="1"/>
    <col min="1793" max="1793" width="26.42578125" style="1" customWidth="1"/>
    <col min="1794" max="1794" width="21.7109375" style="1" customWidth="1"/>
    <col min="1795" max="1795" width="19.85546875" style="1" customWidth="1"/>
    <col min="1796" max="1796" width="19.7109375" style="1" customWidth="1"/>
    <col min="1797" max="1797" width="5.5703125" style="1" customWidth="1"/>
    <col min="1798" max="1798" width="32" style="1" customWidth="1"/>
    <col min="1799" max="1799" width="29.85546875" style="1" customWidth="1"/>
    <col min="1800" max="1800" width="18" style="1" customWidth="1"/>
    <col min="1801" max="1801" width="17.28515625" style="1" customWidth="1"/>
    <col min="1802" max="1802" width="22.140625" style="1" customWidth="1"/>
    <col min="1803" max="1803" width="17.28515625" style="1" customWidth="1"/>
    <col min="1804" max="1804" width="16.28515625" style="1" customWidth="1"/>
    <col min="1805" max="1805" width="15.42578125" style="1" customWidth="1"/>
    <col min="1806" max="1806" width="30.85546875" style="1" customWidth="1"/>
    <col min="1807" max="1807" width="8.28515625" style="1" customWidth="1"/>
    <col min="1808" max="1808" width="8.5703125" style="1" customWidth="1"/>
    <col min="1809" max="1809" width="8" style="1" customWidth="1"/>
    <col min="1810" max="1810" width="8.42578125" style="1" customWidth="1"/>
    <col min="1811" max="1811" width="20.140625" style="1" customWidth="1"/>
    <col min="1812" max="1812" width="5.42578125" style="1" customWidth="1"/>
    <col min="1813" max="1813" width="11" style="1" customWidth="1"/>
    <col min="1814" max="1814" width="9.140625" style="1" customWidth="1"/>
    <col min="1815" max="1815" width="8.85546875" style="1" customWidth="1"/>
    <col min="1816" max="1816" width="8.7109375" style="1" customWidth="1"/>
    <col min="1817" max="1817" width="13.140625" style="1" bestFit="1" customWidth="1"/>
    <col min="1818" max="1818" width="87.42578125" style="1" customWidth="1"/>
    <col min="1819" max="1819" width="25" style="1" customWidth="1"/>
    <col min="1820" max="1820" width="41.28515625" style="1" customWidth="1"/>
    <col min="1821" max="2048" width="11.42578125" style="1"/>
    <col min="2049" max="2049" width="26.42578125" style="1" customWidth="1"/>
    <col min="2050" max="2050" width="21.7109375" style="1" customWidth="1"/>
    <col min="2051" max="2051" width="19.85546875" style="1" customWidth="1"/>
    <col min="2052" max="2052" width="19.7109375" style="1" customWidth="1"/>
    <col min="2053" max="2053" width="5.5703125" style="1" customWidth="1"/>
    <col min="2054" max="2054" width="32" style="1" customWidth="1"/>
    <col min="2055" max="2055" width="29.85546875" style="1" customWidth="1"/>
    <col min="2056" max="2056" width="18" style="1" customWidth="1"/>
    <col min="2057" max="2057" width="17.28515625" style="1" customWidth="1"/>
    <col min="2058" max="2058" width="22.140625" style="1" customWidth="1"/>
    <col min="2059" max="2059" width="17.28515625" style="1" customWidth="1"/>
    <col min="2060" max="2060" width="16.28515625" style="1" customWidth="1"/>
    <col min="2061" max="2061" width="15.42578125" style="1" customWidth="1"/>
    <col min="2062" max="2062" width="30.85546875" style="1" customWidth="1"/>
    <col min="2063" max="2063" width="8.28515625" style="1" customWidth="1"/>
    <col min="2064" max="2064" width="8.5703125" style="1" customWidth="1"/>
    <col min="2065" max="2065" width="8" style="1" customWidth="1"/>
    <col min="2066" max="2066" width="8.42578125" style="1" customWidth="1"/>
    <col min="2067" max="2067" width="20.140625" style="1" customWidth="1"/>
    <col min="2068" max="2068" width="5.42578125" style="1" customWidth="1"/>
    <col min="2069" max="2069" width="11" style="1" customWidth="1"/>
    <col min="2070" max="2070" width="9.140625" style="1" customWidth="1"/>
    <col min="2071" max="2071" width="8.85546875" style="1" customWidth="1"/>
    <col min="2072" max="2072" width="8.7109375" style="1" customWidth="1"/>
    <col min="2073" max="2073" width="13.140625" style="1" bestFit="1" customWidth="1"/>
    <col min="2074" max="2074" width="87.42578125" style="1" customWidth="1"/>
    <col min="2075" max="2075" width="25" style="1" customWidth="1"/>
    <col min="2076" max="2076" width="41.28515625" style="1" customWidth="1"/>
    <col min="2077" max="2304" width="11.42578125" style="1"/>
    <col min="2305" max="2305" width="26.42578125" style="1" customWidth="1"/>
    <col min="2306" max="2306" width="21.7109375" style="1" customWidth="1"/>
    <col min="2307" max="2307" width="19.85546875" style="1" customWidth="1"/>
    <col min="2308" max="2308" width="19.7109375" style="1" customWidth="1"/>
    <col min="2309" max="2309" width="5.5703125" style="1" customWidth="1"/>
    <col min="2310" max="2310" width="32" style="1" customWidth="1"/>
    <col min="2311" max="2311" width="29.85546875" style="1" customWidth="1"/>
    <col min="2312" max="2312" width="18" style="1" customWidth="1"/>
    <col min="2313" max="2313" width="17.28515625" style="1" customWidth="1"/>
    <col min="2314" max="2314" width="22.140625" style="1" customWidth="1"/>
    <col min="2315" max="2315" width="17.28515625" style="1" customWidth="1"/>
    <col min="2316" max="2316" width="16.28515625" style="1" customWidth="1"/>
    <col min="2317" max="2317" width="15.42578125" style="1" customWidth="1"/>
    <col min="2318" max="2318" width="30.85546875" style="1" customWidth="1"/>
    <col min="2319" max="2319" width="8.28515625" style="1" customWidth="1"/>
    <col min="2320" max="2320" width="8.5703125" style="1" customWidth="1"/>
    <col min="2321" max="2321" width="8" style="1" customWidth="1"/>
    <col min="2322" max="2322" width="8.42578125" style="1" customWidth="1"/>
    <col min="2323" max="2323" width="20.140625" style="1" customWidth="1"/>
    <col min="2324" max="2324" width="5.42578125" style="1" customWidth="1"/>
    <col min="2325" max="2325" width="11" style="1" customWidth="1"/>
    <col min="2326" max="2326" width="9.140625" style="1" customWidth="1"/>
    <col min="2327" max="2327" width="8.85546875" style="1" customWidth="1"/>
    <col min="2328" max="2328" width="8.7109375" style="1" customWidth="1"/>
    <col min="2329" max="2329" width="13.140625" style="1" bestFit="1" customWidth="1"/>
    <col min="2330" max="2330" width="87.42578125" style="1" customWidth="1"/>
    <col min="2331" max="2331" width="25" style="1" customWidth="1"/>
    <col min="2332" max="2332" width="41.28515625" style="1" customWidth="1"/>
    <col min="2333" max="2560" width="11.42578125" style="1"/>
    <col min="2561" max="2561" width="26.42578125" style="1" customWidth="1"/>
    <col min="2562" max="2562" width="21.7109375" style="1" customWidth="1"/>
    <col min="2563" max="2563" width="19.85546875" style="1" customWidth="1"/>
    <col min="2564" max="2564" width="19.7109375" style="1" customWidth="1"/>
    <col min="2565" max="2565" width="5.5703125" style="1" customWidth="1"/>
    <col min="2566" max="2566" width="32" style="1" customWidth="1"/>
    <col min="2567" max="2567" width="29.85546875" style="1" customWidth="1"/>
    <col min="2568" max="2568" width="18" style="1" customWidth="1"/>
    <col min="2569" max="2569" width="17.28515625" style="1" customWidth="1"/>
    <col min="2570" max="2570" width="22.140625" style="1" customWidth="1"/>
    <col min="2571" max="2571" width="17.28515625" style="1" customWidth="1"/>
    <col min="2572" max="2572" width="16.28515625" style="1" customWidth="1"/>
    <col min="2573" max="2573" width="15.42578125" style="1" customWidth="1"/>
    <col min="2574" max="2574" width="30.85546875" style="1" customWidth="1"/>
    <col min="2575" max="2575" width="8.28515625" style="1" customWidth="1"/>
    <col min="2576" max="2576" width="8.5703125" style="1" customWidth="1"/>
    <col min="2577" max="2577" width="8" style="1" customWidth="1"/>
    <col min="2578" max="2578" width="8.42578125" style="1" customWidth="1"/>
    <col min="2579" max="2579" width="20.140625" style="1" customWidth="1"/>
    <col min="2580" max="2580" width="5.42578125" style="1" customWidth="1"/>
    <col min="2581" max="2581" width="11" style="1" customWidth="1"/>
    <col min="2582" max="2582" width="9.140625" style="1" customWidth="1"/>
    <col min="2583" max="2583" width="8.85546875" style="1" customWidth="1"/>
    <col min="2584" max="2584" width="8.7109375" style="1" customWidth="1"/>
    <col min="2585" max="2585" width="13.140625" style="1" bestFit="1" customWidth="1"/>
    <col min="2586" max="2586" width="87.42578125" style="1" customWidth="1"/>
    <col min="2587" max="2587" width="25" style="1" customWidth="1"/>
    <col min="2588" max="2588" width="41.28515625" style="1" customWidth="1"/>
    <col min="2589" max="2816" width="11.42578125" style="1"/>
    <col min="2817" max="2817" width="26.42578125" style="1" customWidth="1"/>
    <col min="2818" max="2818" width="21.7109375" style="1" customWidth="1"/>
    <col min="2819" max="2819" width="19.85546875" style="1" customWidth="1"/>
    <col min="2820" max="2820" width="19.7109375" style="1" customWidth="1"/>
    <col min="2821" max="2821" width="5.5703125" style="1" customWidth="1"/>
    <col min="2822" max="2822" width="32" style="1" customWidth="1"/>
    <col min="2823" max="2823" width="29.85546875" style="1" customWidth="1"/>
    <col min="2824" max="2824" width="18" style="1" customWidth="1"/>
    <col min="2825" max="2825" width="17.28515625" style="1" customWidth="1"/>
    <col min="2826" max="2826" width="22.140625" style="1" customWidth="1"/>
    <col min="2827" max="2827" width="17.28515625" style="1" customWidth="1"/>
    <col min="2828" max="2828" width="16.28515625" style="1" customWidth="1"/>
    <col min="2829" max="2829" width="15.42578125" style="1" customWidth="1"/>
    <col min="2830" max="2830" width="30.85546875" style="1" customWidth="1"/>
    <col min="2831" max="2831" width="8.28515625" style="1" customWidth="1"/>
    <col min="2832" max="2832" width="8.5703125" style="1" customWidth="1"/>
    <col min="2833" max="2833" width="8" style="1" customWidth="1"/>
    <col min="2834" max="2834" width="8.42578125" style="1" customWidth="1"/>
    <col min="2835" max="2835" width="20.140625" style="1" customWidth="1"/>
    <col min="2836" max="2836" width="5.42578125" style="1" customWidth="1"/>
    <col min="2837" max="2837" width="11" style="1" customWidth="1"/>
    <col min="2838" max="2838" width="9.140625" style="1" customWidth="1"/>
    <col min="2839" max="2839" width="8.85546875" style="1" customWidth="1"/>
    <col min="2840" max="2840" width="8.7109375" style="1" customWidth="1"/>
    <col min="2841" max="2841" width="13.140625" style="1" bestFit="1" customWidth="1"/>
    <col min="2842" max="2842" width="87.42578125" style="1" customWidth="1"/>
    <col min="2843" max="2843" width="25" style="1" customWidth="1"/>
    <col min="2844" max="2844" width="41.28515625" style="1" customWidth="1"/>
    <col min="2845" max="3072" width="11.42578125" style="1"/>
    <col min="3073" max="3073" width="26.42578125" style="1" customWidth="1"/>
    <col min="3074" max="3074" width="21.7109375" style="1" customWidth="1"/>
    <col min="3075" max="3075" width="19.85546875" style="1" customWidth="1"/>
    <col min="3076" max="3076" width="19.7109375" style="1" customWidth="1"/>
    <col min="3077" max="3077" width="5.5703125" style="1" customWidth="1"/>
    <col min="3078" max="3078" width="32" style="1" customWidth="1"/>
    <col min="3079" max="3079" width="29.85546875" style="1" customWidth="1"/>
    <col min="3080" max="3080" width="18" style="1" customWidth="1"/>
    <col min="3081" max="3081" width="17.28515625" style="1" customWidth="1"/>
    <col min="3082" max="3082" width="22.140625" style="1" customWidth="1"/>
    <col min="3083" max="3083" width="17.28515625" style="1" customWidth="1"/>
    <col min="3084" max="3084" width="16.28515625" style="1" customWidth="1"/>
    <col min="3085" max="3085" width="15.42578125" style="1" customWidth="1"/>
    <col min="3086" max="3086" width="30.85546875" style="1" customWidth="1"/>
    <col min="3087" max="3087" width="8.28515625" style="1" customWidth="1"/>
    <col min="3088" max="3088" width="8.5703125" style="1" customWidth="1"/>
    <col min="3089" max="3089" width="8" style="1" customWidth="1"/>
    <col min="3090" max="3090" width="8.42578125" style="1" customWidth="1"/>
    <col min="3091" max="3091" width="20.140625" style="1" customWidth="1"/>
    <col min="3092" max="3092" width="5.42578125" style="1" customWidth="1"/>
    <col min="3093" max="3093" width="11" style="1" customWidth="1"/>
    <col min="3094" max="3094" width="9.140625" style="1" customWidth="1"/>
    <col min="3095" max="3095" width="8.85546875" style="1" customWidth="1"/>
    <col min="3096" max="3096" width="8.7109375" style="1" customWidth="1"/>
    <col min="3097" max="3097" width="13.140625" style="1" bestFit="1" customWidth="1"/>
    <col min="3098" max="3098" width="87.42578125" style="1" customWidth="1"/>
    <col min="3099" max="3099" width="25" style="1" customWidth="1"/>
    <col min="3100" max="3100" width="41.28515625" style="1" customWidth="1"/>
    <col min="3101" max="3328" width="11.42578125" style="1"/>
    <col min="3329" max="3329" width="26.42578125" style="1" customWidth="1"/>
    <col min="3330" max="3330" width="21.7109375" style="1" customWidth="1"/>
    <col min="3331" max="3331" width="19.85546875" style="1" customWidth="1"/>
    <col min="3332" max="3332" width="19.7109375" style="1" customWidth="1"/>
    <col min="3333" max="3333" width="5.5703125" style="1" customWidth="1"/>
    <col min="3334" max="3334" width="32" style="1" customWidth="1"/>
    <col min="3335" max="3335" width="29.85546875" style="1" customWidth="1"/>
    <col min="3336" max="3336" width="18" style="1" customWidth="1"/>
    <col min="3337" max="3337" width="17.28515625" style="1" customWidth="1"/>
    <col min="3338" max="3338" width="22.140625" style="1" customWidth="1"/>
    <col min="3339" max="3339" width="17.28515625" style="1" customWidth="1"/>
    <col min="3340" max="3340" width="16.28515625" style="1" customWidth="1"/>
    <col min="3341" max="3341" width="15.42578125" style="1" customWidth="1"/>
    <col min="3342" max="3342" width="30.85546875" style="1" customWidth="1"/>
    <col min="3343" max="3343" width="8.28515625" style="1" customWidth="1"/>
    <col min="3344" max="3344" width="8.5703125" style="1" customWidth="1"/>
    <col min="3345" max="3345" width="8" style="1" customWidth="1"/>
    <col min="3346" max="3346" width="8.42578125" style="1" customWidth="1"/>
    <col min="3347" max="3347" width="20.140625" style="1" customWidth="1"/>
    <col min="3348" max="3348" width="5.42578125" style="1" customWidth="1"/>
    <col min="3349" max="3349" width="11" style="1" customWidth="1"/>
    <col min="3350" max="3350" width="9.140625" style="1" customWidth="1"/>
    <col min="3351" max="3351" width="8.85546875" style="1" customWidth="1"/>
    <col min="3352" max="3352" width="8.7109375" style="1" customWidth="1"/>
    <col min="3353" max="3353" width="13.140625" style="1" bestFit="1" customWidth="1"/>
    <col min="3354" max="3354" width="87.42578125" style="1" customWidth="1"/>
    <col min="3355" max="3355" width="25" style="1" customWidth="1"/>
    <col min="3356" max="3356" width="41.28515625" style="1" customWidth="1"/>
    <col min="3357" max="3584" width="11.42578125" style="1"/>
    <col min="3585" max="3585" width="26.42578125" style="1" customWidth="1"/>
    <col min="3586" max="3586" width="21.7109375" style="1" customWidth="1"/>
    <col min="3587" max="3587" width="19.85546875" style="1" customWidth="1"/>
    <col min="3588" max="3588" width="19.7109375" style="1" customWidth="1"/>
    <col min="3589" max="3589" width="5.5703125" style="1" customWidth="1"/>
    <col min="3590" max="3590" width="32" style="1" customWidth="1"/>
    <col min="3591" max="3591" width="29.85546875" style="1" customWidth="1"/>
    <col min="3592" max="3592" width="18" style="1" customWidth="1"/>
    <col min="3593" max="3593" width="17.28515625" style="1" customWidth="1"/>
    <col min="3594" max="3594" width="22.140625" style="1" customWidth="1"/>
    <col min="3595" max="3595" width="17.28515625" style="1" customWidth="1"/>
    <col min="3596" max="3596" width="16.28515625" style="1" customWidth="1"/>
    <col min="3597" max="3597" width="15.42578125" style="1" customWidth="1"/>
    <col min="3598" max="3598" width="30.85546875" style="1" customWidth="1"/>
    <col min="3599" max="3599" width="8.28515625" style="1" customWidth="1"/>
    <col min="3600" max="3600" width="8.5703125" style="1" customWidth="1"/>
    <col min="3601" max="3601" width="8" style="1" customWidth="1"/>
    <col min="3602" max="3602" width="8.42578125" style="1" customWidth="1"/>
    <col min="3603" max="3603" width="20.140625" style="1" customWidth="1"/>
    <col min="3604" max="3604" width="5.42578125" style="1" customWidth="1"/>
    <col min="3605" max="3605" width="11" style="1" customWidth="1"/>
    <col min="3606" max="3606" width="9.140625" style="1" customWidth="1"/>
    <col min="3607" max="3607" width="8.85546875" style="1" customWidth="1"/>
    <col min="3608" max="3608" width="8.7109375" style="1" customWidth="1"/>
    <col min="3609" max="3609" width="13.140625" style="1" bestFit="1" customWidth="1"/>
    <col min="3610" max="3610" width="87.42578125" style="1" customWidth="1"/>
    <col min="3611" max="3611" width="25" style="1" customWidth="1"/>
    <col min="3612" max="3612" width="41.28515625" style="1" customWidth="1"/>
    <col min="3613" max="3840" width="11.42578125" style="1"/>
    <col min="3841" max="3841" width="26.42578125" style="1" customWidth="1"/>
    <col min="3842" max="3842" width="21.7109375" style="1" customWidth="1"/>
    <col min="3843" max="3843" width="19.85546875" style="1" customWidth="1"/>
    <col min="3844" max="3844" width="19.7109375" style="1" customWidth="1"/>
    <col min="3845" max="3845" width="5.5703125" style="1" customWidth="1"/>
    <col min="3846" max="3846" width="32" style="1" customWidth="1"/>
    <col min="3847" max="3847" width="29.85546875" style="1" customWidth="1"/>
    <col min="3848" max="3848" width="18" style="1" customWidth="1"/>
    <col min="3849" max="3849" width="17.28515625" style="1" customWidth="1"/>
    <col min="3850" max="3850" width="22.140625" style="1" customWidth="1"/>
    <col min="3851" max="3851" width="17.28515625" style="1" customWidth="1"/>
    <col min="3852" max="3852" width="16.28515625" style="1" customWidth="1"/>
    <col min="3853" max="3853" width="15.42578125" style="1" customWidth="1"/>
    <col min="3854" max="3854" width="30.85546875" style="1" customWidth="1"/>
    <col min="3855" max="3855" width="8.28515625" style="1" customWidth="1"/>
    <col min="3856" max="3856" width="8.5703125" style="1" customWidth="1"/>
    <col min="3857" max="3857" width="8" style="1" customWidth="1"/>
    <col min="3858" max="3858" width="8.42578125" style="1" customWidth="1"/>
    <col min="3859" max="3859" width="20.140625" style="1" customWidth="1"/>
    <col min="3860" max="3860" width="5.42578125" style="1" customWidth="1"/>
    <col min="3861" max="3861" width="11" style="1" customWidth="1"/>
    <col min="3862" max="3862" width="9.140625" style="1" customWidth="1"/>
    <col min="3863" max="3863" width="8.85546875" style="1" customWidth="1"/>
    <col min="3864" max="3864" width="8.7109375" style="1" customWidth="1"/>
    <col min="3865" max="3865" width="13.140625" style="1" bestFit="1" customWidth="1"/>
    <col min="3866" max="3866" width="87.42578125" style="1" customWidth="1"/>
    <col min="3867" max="3867" width="25" style="1" customWidth="1"/>
    <col min="3868" max="3868" width="41.28515625" style="1" customWidth="1"/>
    <col min="3869" max="4096" width="11.42578125" style="1"/>
    <col min="4097" max="4097" width="26.42578125" style="1" customWidth="1"/>
    <col min="4098" max="4098" width="21.7109375" style="1" customWidth="1"/>
    <col min="4099" max="4099" width="19.85546875" style="1" customWidth="1"/>
    <col min="4100" max="4100" width="19.7109375" style="1" customWidth="1"/>
    <col min="4101" max="4101" width="5.5703125" style="1" customWidth="1"/>
    <col min="4102" max="4102" width="32" style="1" customWidth="1"/>
    <col min="4103" max="4103" width="29.85546875" style="1" customWidth="1"/>
    <col min="4104" max="4104" width="18" style="1" customWidth="1"/>
    <col min="4105" max="4105" width="17.28515625" style="1" customWidth="1"/>
    <col min="4106" max="4106" width="22.140625" style="1" customWidth="1"/>
    <col min="4107" max="4107" width="17.28515625" style="1" customWidth="1"/>
    <col min="4108" max="4108" width="16.28515625" style="1" customWidth="1"/>
    <col min="4109" max="4109" width="15.42578125" style="1" customWidth="1"/>
    <col min="4110" max="4110" width="30.85546875" style="1" customWidth="1"/>
    <col min="4111" max="4111" width="8.28515625" style="1" customWidth="1"/>
    <col min="4112" max="4112" width="8.5703125" style="1" customWidth="1"/>
    <col min="4113" max="4113" width="8" style="1" customWidth="1"/>
    <col min="4114" max="4114" width="8.42578125" style="1" customWidth="1"/>
    <col min="4115" max="4115" width="20.140625" style="1" customWidth="1"/>
    <col min="4116" max="4116" width="5.42578125" style="1" customWidth="1"/>
    <col min="4117" max="4117" width="11" style="1" customWidth="1"/>
    <col min="4118" max="4118" width="9.140625" style="1" customWidth="1"/>
    <col min="4119" max="4119" width="8.85546875" style="1" customWidth="1"/>
    <col min="4120" max="4120" width="8.7109375" style="1" customWidth="1"/>
    <col min="4121" max="4121" width="13.140625" style="1" bestFit="1" customWidth="1"/>
    <col min="4122" max="4122" width="87.42578125" style="1" customWidth="1"/>
    <col min="4123" max="4123" width="25" style="1" customWidth="1"/>
    <col min="4124" max="4124" width="41.28515625" style="1" customWidth="1"/>
    <col min="4125" max="4352" width="11.42578125" style="1"/>
    <col min="4353" max="4353" width="26.42578125" style="1" customWidth="1"/>
    <col min="4354" max="4354" width="21.7109375" style="1" customWidth="1"/>
    <col min="4355" max="4355" width="19.85546875" style="1" customWidth="1"/>
    <col min="4356" max="4356" width="19.7109375" style="1" customWidth="1"/>
    <col min="4357" max="4357" width="5.5703125" style="1" customWidth="1"/>
    <col min="4358" max="4358" width="32" style="1" customWidth="1"/>
    <col min="4359" max="4359" width="29.85546875" style="1" customWidth="1"/>
    <col min="4360" max="4360" width="18" style="1" customWidth="1"/>
    <col min="4361" max="4361" width="17.28515625" style="1" customWidth="1"/>
    <col min="4362" max="4362" width="22.140625" style="1" customWidth="1"/>
    <col min="4363" max="4363" width="17.28515625" style="1" customWidth="1"/>
    <col min="4364" max="4364" width="16.28515625" style="1" customWidth="1"/>
    <col min="4365" max="4365" width="15.42578125" style="1" customWidth="1"/>
    <col min="4366" max="4366" width="30.85546875" style="1" customWidth="1"/>
    <col min="4367" max="4367" width="8.28515625" style="1" customWidth="1"/>
    <col min="4368" max="4368" width="8.5703125" style="1" customWidth="1"/>
    <col min="4369" max="4369" width="8" style="1" customWidth="1"/>
    <col min="4370" max="4370" width="8.42578125" style="1" customWidth="1"/>
    <col min="4371" max="4371" width="20.140625" style="1" customWidth="1"/>
    <col min="4372" max="4372" width="5.42578125" style="1" customWidth="1"/>
    <col min="4373" max="4373" width="11" style="1" customWidth="1"/>
    <col min="4374" max="4374" width="9.140625" style="1" customWidth="1"/>
    <col min="4375" max="4375" width="8.85546875" style="1" customWidth="1"/>
    <col min="4376" max="4376" width="8.7109375" style="1" customWidth="1"/>
    <col min="4377" max="4377" width="13.140625" style="1" bestFit="1" customWidth="1"/>
    <col min="4378" max="4378" width="87.42578125" style="1" customWidth="1"/>
    <col min="4379" max="4379" width="25" style="1" customWidth="1"/>
    <col min="4380" max="4380" width="41.28515625" style="1" customWidth="1"/>
    <col min="4381" max="4608" width="11.42578125" style="1"/>
    <col min="4609" max="4609" width="26.42578125" style="1" customWidth="1"/>
    <col min="4610" max="4610" width="21.7109375" style="1" customWidth="1"/>
    <col min="4611" max="4611" width="19.85546875" style="1" customWidth="1"/>
    <col min="4612" max="4612" width="19.7109375" style="1" customWidth="1"/>
    <col min="4613" max="4613" width="5.5703125" style="1" customWidth="1"/>
    <col min="4614" max="4614" width="32" style="1" customWidth="1"/>
    <col min="4615" max="4615" width="29.85546875" style="1" customWidth="1"/>
    <col min="4616" max="4616" width="18" style="1" customWidth="1"/>
    <col min="4617" max="4617" width="17.28515625" style="1" customWidth="1"/>
    <col min="4618" max="4618" width="22.140625" style="1" customWidth="1"/>
    <col min="4619" max="4619" width="17.28515625" style="1" customWidth="1"/>
    <col min="4620" max="4620" width="16.28515625" style="1" customWidth="1"/>
    <col min="4621" max="4621" width="15.42578125" style="1" customWidth="1"/>
    <col min="4622" max="4622" width="30.85546875" style="1" customWidth="1"/>
    <col min="4623" max="4623" width="8.28515625" style="1" customWidth="1"/>
    <col min="4624" max="4624" width="8.5703125" style="1" customWidth="1"/>
    <col min="4625" max="4625" width="8" style="1" customWidth="1"/>
    <col min="4626" max="4626" width="8.42578125" style="1" customWidth="1"/>
    <col min="4627" max="4627" width="20.140625" style="1" customWidth="1"/>
    <col min="4628" max="4628" width="5.42578125" style="1" customWidth="1"/>
    <col min="4629" max="4629" width="11" style="1" customWidth="1"/>
    <col min="4630" max="4630" width="9.140625" style="1" customWidth="1"/>
    <col min="4631" max="4631" width="8.85546875" style="1" customWidth="1"/>
    <col min="4632" max="4632" width="8.7109375" style="1" customWidth="1"/>
    <col min="4633" max="4633" width="13.140625" style="1" bestFit="1" customWidth="1"/>
    <col min="4634" max="4634" width="87.42578125" style="1" customWidth="1"/>
    <col min="4635" max="4635" width="25" style="1" customWidth="1"/>
    <col min="4636" max="4636" width="41.28515625" style="1" customWidth="1"/>
    <col min="4637" max="4864" width="11.42578125" style="1"/>
    <col min="4865" max="4865" width="26.42578125" style="1" customWidth="1"/>
    <col min="4866" max="4866" width="21.7109375" style="1" customWidth="1"/>
    <col min="4867" max="4867" width="19.85546875" style="1" customWidth="1"/>
    <col min="4868" max="4868" width="19.7109375" style="1" customWidth="1"/>
    <col min="4869" max="4869" width="5.5703125" style="1" customWidth="1"/>
    <col min="4870" max="4870" width="32" style="1" customWidth="1"/>
    <col min="4871" max="4871" width="29.85546875" style="1" customWidth="1"/>
    <col min="4872" max="4872" width="18" style="1" customWidth="1"/>
    <col min="4873" max="4873" width="17.28515625" style="1" customWidth="1"/>
    <col min="4874" max="4874" width="22.140625" style="1" customWidth="1"/>
    <col min="4875" max="4875" width="17.28515625" style="1" customWidth="1"/>
    <col min="4876" max="4876" width="16.28515625" style="1" customWidth="1"/>
    <col min="4877" max="4877" width="15.42578125" style="1" customWidth="1"/>
    <col min="4878" max="4878" width="30.85546875" style="1" customWidth="1"/>
    <col min="4879" max="4879" width="8.28515625" style="1" customWidth="1"/>
    <col min="4880" max="4880" width="8.5703125" style="1" customWidth="1"/>
    <col min="4881" max="4881" width="8" style="1" customWidth="1"/>
    <col min="4882" max="4882" width="8.42578125" style="1" customWidth="1"/>
    <col min="4883" max="4883" width="20.140625" style="1" customWidth="1"/>
    <col min="4884" max="4884" width="5.42578125" style="1" customWidth="1"/>
    <col min="4885" max="4885" width="11" style="1" customWidth="1"/>
    <col min="4886" max="4886" width="9.140625" style="1" customWidth="1"/>
    <col min="4887" max="4887" width="8.85546875" style="1" customWidth="1"/>
    <col min="4888" max="4888" width="8.7109375" style="1" customWidth="1"/>
    <col min="4889" max="4889" width="13.140625" style="1" bestFit="1" customWidth="1"/>
    <col min="4890" max="4890" width="87.42578125" style="1" customWidth="1"/>
    <col min="4891" max="4891" width="25" style="1" customWidth="1"/>
    <col min="4892" max="4892" width="41.28515625" style="1" customWidth="1"/>
    <col min="4893" max="5120" width="11.42578125" style="1"/>
    <col min="5121" max="5121" width="26.42578125" style="1" customWidth="1"/>
    <col min="5122" max="5122" width="21.7109375" style="1" customWidth="1"/>
    <col min="5123" max="5123" width="19.85546875" style="1" customWidth="1"/>
    <col min="5124" max="5124" width="19.7109375" style="1" customWidth="1"/>
    <col min="5125" max="5125" width="5.5703125" style="1" customWidth="1"/>
    <col min="5126" max="5126" width="32" style="1" customWidth="1"/>
    <col min="5127" max="5127" width="29.85546875" style="1" customWidth="1"/>
    <col min="5128" max="5128" width="18" style="1" customWidth="1"/>
    <col min="5129" max="5129" width="17.28515625" style="1" customWidth="1"/>
    <col min="5130" max="5130" width="22.140625" style="1" customWidth="1"/>
    <col min="5131" max="5131" width="17.28515625" style="1" customWidth="1"/>
    <col min="5132" max="5132" width="16.28515625" style="1" customWidth="1"/>
    <col min="5133" max="5133" width="15.42578125" style="1" customWidth="1"/>
    <col min="5134" max="5134" width="30.85546875" style="1" customWidth="1"/>
    <col min="5135" max="5135" width="8.28515625" style="1" customWidth="1"/>
    <col min="5136" max="5136" width="8.5703125" style="1" customWidth="1"/>
    <col min="5137" max="5137" width="8" style="1" customWidth="1"/>
    <col min="5138" max="5138" width="8.42578125" style="1" customWidth="1"/>
    <col min="5139" max="5139" width="20.140625" style="1" customWidth="1"/>
    <col min="5140" max="5140" width="5.42578125" style="1" customWidth="1"/>
    <col min="5141" max="5141" width="11" style="1" customWidth="1"/>
    <col min="5142" max="5142" width="9.140625" style="1" customWidth="1"/>
    <col min="5143" max="5143" width="8.85546875" style="1" customWidth="1"/>
    <col min="5144" max="5144" width="8.7109375" style="1" customWidth="1"/>
    <col min="5145" max="5145" width="13.140625" style="1" bestFit="1" customWidth="1"/>
    <col min="5146" max="5146" width="87.42578125" style="1" customWidth="1"/>
    <col min="5147" max="5147" width="25" style="1" customWidth="1"/>
    <col min="5148" max="5148" width="41.28515625" style="1" customWidth="1"/>
    <col min="5149" max="5376" width="11.42578125" style="1"/>
    <col min="5377" max="5377" width="26.42578125" style="1" customWidth="1"/>
    <col min="5378" max="5378" width="21.7109375" style="1" customWidth="1"/>
    <col min="5379" max="5379" width="19.85546875" style="1" customWidth="1"/>
    <col min="5380" max="5380" width="19.7109375" style="1" customWidth="1"/>
    <col min="5381" max="5381" width="5.5703125" style="1" customWidth="1"/>
    <col min="5382" max="5382" width="32" style="1" customWidth="1"/>
    <col min="5383" max="5383" width="29.85546875" style="1" customWidth="1"/>
    <col min="5384" max="5384" width="18" style="1" customWidth="1"/>
    <col min="5385" max="5385" width="17.28515625" style="1" customWidth="1"/>
    <col min="5386" max="5386" width="22.140625" style="1" customWidth="1"/>
    <col min="5387" max="5387" width="17.28515625" style="1" customWidth="1"/>
    <col min="5388" max="5388" width="16.28515625" style="1" customWidth="1"/>
    <col min="5389" max="5389" width="15.42578125" style="1" customWidth="1"/>
    <col min="5390" max="5390" width="30.85546875" style="1" customWidth="1"/>
    <col min="5391" max="5391" width="8.28515625" style="1" customWidth="1"/>
    <col min="5392" max="5392" width="8.5703125" style="1" customWidth="1"/>
    <col min="5393" max="5393" width="8" style="1" customWidth="1"/>
    <col min="5394" max="5394" width="8.42578125" style="1" customWidth="1"/>
    <col min="5395" max="5395" width="20.140625" style="1" customWidth="1"/>
    <col min="5396" max="5396" width="5.42578125" style="1" customWidth="1"/>
    <col min="5397" max="5397" width="11" style="1" customWidth="1"/>
    <col min="5398" max="5398" width="9.140625" style="1" customWidth="1"/>
    <col min="5399" max="5399" width="8.85546875" style="1" customWidth="1"/>
    <col min="5400" max="5400" width="8.7109375" style="1" customWidth="1"/>
    <col min="5401" max="5401" width="13.140625" style="1" bestFit="1" customWidth="1"/>
    <col min="5402" max="5402" width="87.42578125" style="1" customWidth="1"/>
    <col min="5403" max="5403" width="25" style="1" customWidth="1"/>
    <col min="5404" max="5404" width="41.28515625" style="1" customWidth="1"/>
    <col min="5405" max="5632" width="11.42578125" style="1"/>
    <col min="5633" max="5633" width="26.42578125" style="1" customWidth="1"/>
    <col min="5634" max="5634" width="21.7109375" style="1" customWidth="1"/>
    <col min="5635" max="5635" width="19.85546875" style="1" customWidth="1"/>
    <col min="5636" max="5636" width="19.7109375" style="1" customWidth="1"/>
    <col min="5637" max="5637" width="5.5703125" style="1" customWidth="1"/>
    <col min="5638" max="5638" width="32" style="1" customWidth="1"/>
    <col min="5639" max="5639" width="29.85546875" style="1" customWidth="1"/>
    <col min="5640" max="5640" width="18" style="1" customWidth="1"/>
    <col min="5641" max="5641" width="17.28515625" style="1" customWidth="1"/>
    <col min="5642" max="5642" width="22.140625" style="1" customWidth="1"/>
    <col min="5643" max="5643" width="17.28515625" style="1" customWidth="1"/>
    <col min="5644" max="5644" width="16.28515625" style="1" customWidth="1"/>
    <col min="5645" max="5645" width="15.42578125" style="1" customWidth="1"/>
    <col min="5646" max="5646" width="30.85546875" style="1" customWidth="1"/>
    <col min="5647" max="5647" width="8.28515625" style="1" customWidth="1"/>
    <col min="5648" max="5648" width="8.5703125" style="1" customWidth="1"/>
    <col min="5649" max="5649" width="8" style="1" customWidth="1"/>
    <col min="5650" max="5650" width="8.42578125" style="1" customWidth="1"/>
    <col min="5651" max="5651" width="20.140625" style="1" customWidth="1"/>
    <col min="5652" max="5652" width="5.42578125" style="1" customWidth="1"/>
    <col min="5653" max="5653" width="11" style="1" customWidth="1"/>
    <col min="5654" max="5654" width="9.140625" style="1" customWidth="1"/>
    <col min="5655" max="5655" width="8.85546875" style="1" customWidth="1"/>
    <col min="5656" max="5656" width="8.7109375" style="1" customWidth="1"/>
    <col min="5657" max="5657" width="13.140625" style="1" bestFit="1" customWidth="1"/>
    <col min="5658" max="5658" width="87.42578125" style="1" customWidth="1"/>
    <col min="5659" max="5659" width="25" style="1" customWidth="1"/>
    <col min="5660" max="5660" width="41.28515625" style="1" customWidth="1"/>
    <col min="5661" max="5888" width="11.42578125" style="1"/>
    <col min="5889" max="5889" width="26.42578125" style="1" customWidth="1"/>
    <col min="5890" max="5890" width="21.7109375" style="1" customWidth="1"/>
    <col min="5891" max="5891" width="19.85546875" style="1" customWidth="1"/>
    <col min="5892" max="5892" width="19.7109375" style="1" customWidth="1"/>
    <col min="5893" max="5893" width="5.5703125" style="1" customWidth="1"/>
    <col min="5894" max="5894" width="32" style="1" customWidth="1"/>
    <col min="5895" max="5895" width="29.85546875" style="1" customWidth="1"/>
    <col min="5896" max="5896" width="18" style="1" customWidth="1"/>
    <col min="5897" max="5897" width="17.28515625" style="1" customWidth="1"/>
    <col min="5898" max="5898" width="22.140625" style="1" customWidth="1"/>
    <col min="5899" max="5899" width="17.28515625" style="1" customWidth="1"/>
    <col min="5900" max="5900" width="16.28515625" style="1" customWidth="1"/>
    <col min="5901" max="5901" width="15.42578125" style="1" customWidth="1"/>
    <col min="5902" max="5902" width="30.85546875" style="1" customWidth="1"/>
    <col min="5903" max="5903" width="8.28515625" style="1" customWidth="1"/>
    <col min="5904" max="5904" width="8.5703125" style="1" customWidth="1"/>
    <col min="5905" max="5905" width="8" style="1" customWidth="1"/>
    <col min="5906" max="5906" width="8.42578125" style="1" customWidth="1"/>
    <col min="5907" max="5907" width="20.140625" style="1" customWidth="1"/>
    <col min="5908" max="5908" width="5.42578125" style="1" customWidth="1"/>
    <col min="5909" max="5909" width="11" style="1" customWidth="1"/>
    <col min="5910" max="5910" width="9.140625" style="1" customWidth="1"/>
    <col min="5911" max="5911" width="8.85546875" style="1" customWidth="1"/>
    <col min="5912" max="5912" width="8.7109375" style="1" customWidth="1"/>
    <col min="5913" max="5913" width="13.140625" style="1" bestFit="1" customWidth="1"/>
    <col min="5914" max="5914" width="87.42578125" style="1" customWidth="1"/>
    <col min="5915" max="5915" width="25" style="1" customWidth="1"/>
    <col min="5916" max="5916" width="41.28515625" style="1" customWidth="1"/>
    <col min="5917" max="6144" width="11.42578125" style="1"/>
    <col min="6145" max="6145" width="26.42578125" style="1" customWidth="1"/>
    <col min="6146" max="6146" width="21.7109375" style="1" customWidth="1"/>
    <col min="6147" max="6147" width="19.85546875" style="1" customWidth="1"/>
    <col min="6148" max="6148" width="19.7109375" style="1" customWidth="1"/>
    <col min="6149" max="6149" width="5.5703125" style="1" customWidth="1"/>
    <col min="6150" max="6150" width="32" style="1" customWidth="1"/>
    <col min="6151" max="6151" width="29.85546875" style="1" customWidth="1"/>
    <col min="6152" max="6152" width="18" style="1" customWidth="1"/>
    <col min="6153" max="6153" width="17.28515625" style="1" customWidth="1"/>
    <col min="6154" max="6154" width="22.140625" style="1" customWidth="1"/>
    <col min="6155" max="6155" width="17.28515625" style="1" customWidth="1"/>
    <col min="6156" max="6156" width="16.28515625" style="1" customWidth="1"/>
    <col min="6157" max="6157" width="15.42578125" style="1" customWidth="1"/>
    <col min="6158" max="6158" width="30.85546875" style="1" customWidth="1"/>
    <col min="6159" max="6159" width="8.28515625" style="1" customWidth="1"/>
    <col min="6160" max="6160" width="8.5703125" style="1" customWidth="1"/>
    <col min="6161" max="6161" width="8" style="1" customWidth="1"/>
    <col min="6162" max="6162" width="8.42578125" style="1" customWidth="1"/>
    <col min="6163" max="6163" width="20.140625" style="1" customWidth="1"/>
    <col min="6164" max="6164" width="5.42578125" style="1" customWidth="1"/>
    <col min="6165" max="6165" width="11" style="1" customWidth="1"/>
    <col min="6166" max="6166" width="9.140625" style="1" customWidth="1"/>
    <col min="6167" max="6167" width="8.85546875" style="1" customWidth="1"/>
    <col min="6168" max="6168" width="8.7109375" style="1" customWidth="1"/>
    <col min="6169" max="6169" width="13.140625" style="1" bestFit="1" customWidth="1"/>
    <col min="6170" max="6170" width="87.42578125" style="1" customWidth="1"/>
    <col min="6171" max="6171" width="25" style="1" customWidth="1"/>
    <col min="6172" max="6172" width="41.28515625" style="1" customWidth="1"/>
    <col min="6173" max="6400" width="11.42578125" style="1"/>
    <col min="6401" max="6401" width="26.42578125" style="1" customWidth="1"/>
    <col min="6402" max="6402" width="21.7109375" style="1" customWidth="1"/>
    <col min="6403" max="6403" width="19.85546875" style="1" customWidth="1"/>
    <col min="6404" max="6404" width="19.7109375" style="1" customWidth="1"/>
    <col min="6405" max="6405" width="5.5703125" style="1" customWidth="1"/>
    <col min="6406" max="6406" width="32" style="1" customWidth="1"/>
    <col min="6407" max="6407" width="29.85546875" style="1" customWidth="1"/>
    <col min="6408" max="6408" width="18" style="1" customWidth="1"/>
    <col min="6409" max="6409" width="17.28515625" style="1" customWidth="1"/>
    <col min="6410" max="6410" width="22.140625" style="1" customWidth="1"/>
    <col min="6411" max="6411" width="17.28515625" style="1" customWidth="1"/>
    <col min="6412" max="6412" width="16.28515625" style="1" customWidth="1"/>
    <col min="6413" max="6413" width="15.42578125" style="1" customWidth="1"/>
    <col min="6414" max="6414" width="30.85546875" style="1" customWidth="1"/>
    <col min="6415" max="6415" width="8.28515625" style="1" customWidth="1"/>
    <col min="6416" max="6416" width="8.5703125" style="1" customWidth="1"/>
    <col min="6417" max="6417" width="8" style="1" customWidth="1"/>
    <col min="6418" max="6418" width="8.42578125" style="1" customWidth="1"/>
    <col min="6419" max="6419" width="20.140625" style="1" customWidth="1"/>
    <col min="6420" max="6420" width="5.42578125" style="1" customWidth="1"/>
    <col min="6421" max="6421" width="11" style="1" customWidth="1"/>
    <col min="6422" max="6422" width="9.140625" style="1" customWidth="1"/>
    <col min="6423" max="6423" width="8.85546875" style="1" customWidth="1"/>
    <col min="6424" max="6424" width="8.7109375" style="1" customWidth="1"/>
    <col min="6425" max="6425" width="13.140625" style="1" bestFit="1" customWidth="1"/>
    <col min="6426" max="6426" width="87.42578125" style="1" customWidth="1"/>
    <col min="6427" max="6427" width="25" style="1" customWidth="1"/>
    <col min="6428" max="6428" width="41.28515625" style="1" customWidth="1"/>
    <col min="6429" max="6656" width="11.42578125" style="1"/>
    <col min="6657" max="6657" width="26.42578125" style="1" customWidth="1"/>
    <col min="6658" max="6658" width="21.7109375" style="1" customWidth="1"/>
    <col min="6659" max="6659" width="19.85546875" style="1" customWidth="1"/>
    <col min="6660" max="6660" width="19.7109375" style="1" customWidth="1"/>
    <col min="6661" max="6661" width="5.5703125" style="1" customWidth="1"/>
    <col min="6662" max="6662" width="32" style="1" customWidth="1"/>
    <col min="6663" max="6663" width="29.85546875" style="1" customWidth="1"/>
    <col min="6664" max="6664" width="18" style="1" customWidth="1"/>
    <col min="6665" max="6665" width="17.28515625" style="1" customWidth="1"/>
    <col min="6666" max="6666" width="22.140625" style="1" customWidth="1"/>
    <col min="6667" max="6667" width="17.28515625" style="1" customWidth="1"/>
    <col min="6668" max="6668" width="16.28515625" style="1" customWidth="1"/>
    <col min="6669" max="6669" width="15.42578125" style="1" customWidth="1"/>
    <col min="6670" max="6670" width="30.85546875" style="1" customWidth="1"/>
    <col min="6671" max="6671" width="8.28515625" style="1" customWidth="1"/>
    <col min="6672" max="6672" width="8.5703125" style="1" customWidth="1"/>
    <col min="6673" max="6673" width="8" style="1" customWidth="1"/>
    <col min="6674" max="6674" width="8.42578125" style="1" customWidth="1"/>
    <col min="6675" max="6675" width="20.140625" style="1" customWidth="1"/>
    <col min="6676" max="6676" width="5.42578125" style="1" customWidth="1"/>
    <col min="6677" max="6677" width="11" style="1" customWidth="1"/>
    <col min="6678" max="6678" width="9.140625" style="1" customWidth="1"/>
    <col min="6679" max="6679" width="8.85546875" style="1" customWidth="1"/>
    <col min="6680" max="6680" width="8.7109375" style="1" customWidth="1"/>
    <col min="6681" max="6681" width="13.140625" style="1" bestFit="1" customWidth="1"/>
    <col min="6682" max="6682" width="87.42578125" style="1" customWidth="1"/>
    <col min="6683" max="6683" width="25" style="1" customWidth="1"/>
    <col min="6684" max="6684" width="41.28515625" style="1" customWidth="1"/>
    <col min="6685" max="6912" width="11.42578125" style="1"/>
    <col min="6913" max="6913" width="26.42578125" style="1" customWidth="1"/>
    <col min="6914" max="6914" width="21.7109375" style="1" customWidth="1"/>
    <col min="6915" max="6915" width="19.85546875" style="1" customWidth="1"/>
    <col min="6916" max="6916" width="19.7109375" style="1" customWidth="1"/>
    <col min="6917" max="6917" width="5.5703125" style="1" customWidth="1"/>
    <col min="6918" max="6918" width="32" style="1" customWidth="1"/>
    <col min="6919" max="6919" width="29.85546875" style="1" customWidth="1"/>
    <col min="6920" max="6920" width="18" style="1" customWidth="1"/>
    <col min="6921" max="6921" width="17.28515625" style="1" customWidth="1"/>
    <col min="6922" max="6922" width="22.140625" style="1" customWidth="1"/>
    <col min="6923" max="6923" width="17.28515625" style="1" customWidth="1"/>
    <col min="6924" max="6924" width="16.28515625" style="1" customWidth="1"/>
    <col min="6925" max="6925" width="15.42578125" style="1" customWidth="1"/>
    <col min="6926" max="6926" width="30.85546875" style="1" customWidth="1"/>
    <col min="6927" max="6927" width="8.28515625" style="1" customWidth="1"/>
    <col min="6928" max="6928" width="8.5703125" style="1" customWidth="1"/>
    <col min="6929" max="6929" width="8" style="1" customWidth="1"/>
    <col min="6930" max="6930" width="8.42578125" style="1" customWidth="1"/>
    <col min="6931" max="6931" width="20.140625" style="1" customWidth="1"/>
    <col min="6932" max="6932" width="5.42578125" style="1" customWidth="1"/>
    <col min="6933" max="6933" width="11" style="1" customWidth="1"/>
    <col min="6934" max="6934" width="9.140625" style="1" customWidth="1"/>
    <col min="6935" max="6935" width="8.85546875" style="1" customWidth="1"/>
    <col min="6936" max="6936" width="8.7109375" style="1" customWidth="1"/>
    <col min="6937" max="6937" width="13.140625" style="1" bestFit="1" customWidth="1"/>
    <col min="6938" max="6938" width="87.42578125" style="1" customWidth="1"/>
    <col min="6939" max="6939" width="25" style="1" customWidth="1"/>
    <col min="6940" max="6940" width="41.28515625" style="1" customWidth="1"/>
    <col min="6941" max="7168" width="11.42578125" style="1"/>
    <col min="7169" max="7169" width="26.42578125" style="1" customWidth="1"/>
    <col min="7170" max="7170" width="21.7109375" style="1" customWidth="1"/>
    <col min="7171" max="7171" width="19.85546875" style="1" customWidth="1"/>
    <col min="7172" max="7172" width="19.7109375" style="1" customWidth="1"/>
    <col min="7173" max="7173" width="5.5703125" style="1" customWidth="1"/>
    <col min="7174" max="7174" width="32" style="1" customWidth="1"/>
    <col min="7175" max="7175" width="29.85546875" style="1" customWidth="1"/>
    <col min="7176" max="7176" width="18" style="1" customWidth="1"/>
    <col min="7177" max="7177" width="17.28515625" style="1" customWidth="1"/>
    <col min="7178" max="7178" width="22.140625" style="1" customWidth="1"/>
    <col min="7179" max="7179" width="17.28515625" style="1" customWidth="1"/>
    <col min="7180" max="7180" width="16.28515625" style="1" customWidth="1"/>
    <col min="7181" max="7181" width="15.42578125" style="1" customWidth="1"/>
    <col min="7182" max="7182" width="30.85546875" style="1" customWidth="1"/>
    <col min="7183" max="7183" width="8.28515625" style="1" customWidth="1"/>
    <col min="7184" max="7184" width="8.5703125" style="1" customWidth="1"/>
    <col min="7185" max="7185" width="8" style="1" customWidth="1"/>
    <col min="7186" max="7186" width="8.42578125" style="1" customWidth="1"/>
    <col min="7187" max="7187" width="20.140625" style="1" customWidth="1"/>
    <col min="7188" max="7188" width="5.42578125" style="1" customWidth="1"/>
    <col min="7189" max="7189" width="11" style="1" customWidth="1"/>
    <col min="7190" max="7190" width="9.140625" style="1" customWidth="1"/>
    <col min="7191" max="7191" width="8.85546875" style="1" customWidth="1"/>
    <col min="7192" max="7192" width="8.7109375" style="1" customWidth="1"/>
    <col min="7193" max="7193" width="13.140625" style="1" bestFit="1" customWidth="1"/>
    <col min="7194" max="7194" width="87.42578125" style="1" customWidth="1"/>
    <col min="7195" max="7195" width="25" style="1" customWidth="1"/>
    <col min="7196" max="7196" width="41.28515625" style="1" customWidth="1"/>
    <col min="7197" max="7424" width="11.42578125" style="1"/>
    <col min="7425" max="7425" width="26.42578125" style="1" customWidth="1"/>
    <col min="7426" max="7426" width="21.7109375" style="1" customWidth="1"/>
    <col min="7427" max="7427" width="19.85546875" style="1" customWidth="1"/>
    <col min="7428" max="7428" width="19.7109375" style="1" customWidth="1"/>
    <col min="7429" max="7429" width="5.5703125" style="1" customWidth="1"/>
    <col min="7430" max="7430" width="32" style="1" customWidth="1"/>
    <col min="7431" max="7431" width="29.85546875" style="1" customWidth="1"/>
    <col min="7432" max="7432" width="18" style="1" customWidth="1"/>
    <col min="7433" max="7433" width="17.28515625" style="1" customWidth="1"/>
    <col min="7434" max="7434" width="22.140625" style="1" customWidth="1"/>
    <col min="7435" max="7435" width="17.28515625" style="1" customWidth="1"/>
    <col min="7436" max="7436" width="16.28515625" style="1" customWidth="1"/>
    <col min="7437" max="7437" width="15.42578125" style="1" customWidth="1"/>
    <col min="7438" max="7438" width="30.85546875" style="1" customWidth="1"/>
    <col min="7439" max="7439" width="8.28515625" style="1" customWidth="1"/>
    <col min="7440" max="7440" width="8.5703125" style="1" customWidth="1"/>
    <col min="7441" max="7441" width="8" style="1" customWidth="1"/>
    <col min="7442" max="7442" width="8.42578125" style="1" customWidth="1"/>
    <col min="7443" max="7443" width="20.140625" style="1" customWidth="1"/>
    <col min="7444" max="7444" width="5.42578125" style="1" customWidth="1"/>
    <col min="7445" max="7445" width="11" style="1" customWidth="1"/>
    <col min="7446" max="7446" width="9.140625" style="1" customWidth="1"/>
    <col min="7447" max="7447" width="8.85546875" style="1" customWidth="1"/>
    <col min="7448" max="7448" width="8.7109375" style="1" customWidth="1"/>
    <col min="7449" max="7449" width="13.140625" style="1" bestFit="1" customWidth="1"/>
    <col min="7450" max="7450" width="87.42578125" style="1" customWidth="1"/>
    <col min="7451" max="7451" width="25" style="1" customWidth="1"/>
    <col min="7452" max="7452" width="41.28515625" style="1" customWidth="1"/>
    <col min="7453" max="7680" width="11.42578125" style="1"/>
    <col min="7681" max="7681" width="26.42578125" style="1" customWidth="1"/>
    <col min="7682" max="7682" width="21.7109375" style="1" customWidth="1"/>
    <col min="7683" max="7683" width="19.85546875" style="1" customWidth="1"/>
    <col min="7684" max="7684" width="19.7109375" style="1" customWidth="1"/>
    <col min="7685" max="7685" width="5.5703125" style="1" customWidth="1"/>
    <col min="7686" max="7686" width="32" style="1" customWidth="1"/>
    <col min="7687" max="7687" width="29.85546875" style="1" customWidth="1"/>
    <col min="7688" max="7688" width="18" style="1" customWidth="1"/>
    <col min="7689" max="7689" width="17.28515625" style="1" customWidth="1"/>
    <col min="7690" max="7690" width="22.140625" style="1" customWidth="1"/>
    <col min="7691" max="7691" width="17.28515625" style="1" customWidth="1"/>
    <col min="7692" max="7692" width="16.28515625" style="1" customWidth="1"/>
    <col min="7693" max="7693" width="15.42578125" style="1" customWidth="1"/>
    <col min="7694" max="7694" width="30.85546875" style="1" customWidth="1"/>
    <col min="7695" max="7695" width="8.28515625" style="1" customWidth="1"/>
    <col min="7696" max="7696" width="8.5703125" style="1" customWidth="1"/>
    <col min="7697" max="7697" width="8" style="1" customWidth="1"/>
    <col min="7698" max="7698" width="8.42578125" style="1" customWidth="1"/>
    <col min="7699" max="7699" width="20.140625" style="1" customWidth="1"/>
    <col min="7700" max="7700" width="5.42578125" style="1" customWidth="1"/>
    <col min="7701" max="7701" width="11" style="1" customWidth="1"/>
    <col min="7702" max="7702" width="9.140625" style="1" customWidth="1"/>
    <col min="7703" max="7703" width="8.85546875" style="1" customWidth="1"/>
    <col min="7704" max="7704" width="8.7109375" style="1" customWidth="1"/>
    <col min="7705" max="7705" width="13.140625" style="1" bestFit="1" customWidth="1"/>
    <col min="7706" max="7706" width="87.42578125" style="1" customWidth="1"/>
    <col min="7707" max="7707" width="25" style="1" customWidth="1"/>
    <col min="7708" max="7708" width="41.28515625" style="1" customWidth="1"/>
    <col min="7709" max="7936" width="11.42578125" style="1"/>
    <col min="7937" max="7937" width="26.42578125" style="1" customWidth="1"/>
    <col min="7938" max="7938" width="21.7109375" style="1" customWidth="1"/>
    <col min="7939" max="7939" width="19.85546875" style="1" customWidth="1"/>
    <col min="7940" max="7940" width="19.7109375" style="1" customWidth="1"/>
    <col min="7941" max="7941" width="5.5703125" style="1" customWidth="1"/>
    <col min="7942" max="7942" width="32" style="1" customWidth="1"/>
    <col min="7943" max="7943" width="29.85546875" style="1" customWidth="1"/>
    <col min="7944" max="7944" width="18" style="1" customWidth="1"/>
    <col min="7945" max="7945" width="17.28515625" style="1" customWidth="1"/>
    <col min="7946" max="7946" width="22.140625" style="1" customWidth="1"/>
    <col min="7947" max="7947" width="17.28515625" style="1" customWidth="1"/>
    <col min="7948" max="7948" width="16.28515625" style="1" customWidth="1"/>
    <col min="7949" max="7949" width="15.42578125" style="1" customWidth="1"/>
    <col min="7950" max="7950" width="30.85546875" style="1" customWidth="1"/>
    <col min="7951" max="7951" width="8.28515625" style="1" customWidth="1"/>
    <col min="7952" max="7952" width="8.5703125" style="1" customWidth="1"/>
    <col min="7953" max="7953" width="8" style="1" customWidth="1"/>
    <col min="7954" max="7954" width="8.42578125" style="1" customWidth="1"/>
    <col min="7955" max="7955" width="20.140625" style="1" customWidth="1"/>
    <col min="7956" max="7956" width="5.42578125" style="1" customWidth="1"/>
    <col min="7957" max="7957" width="11" style="1" customWidth="1"/>
    <col min="7958" max="7958" width="9.140625" style="1" customWidth="1"/>
    <col min="7959" max="7959" width="8.85546875" style="1" customWidth="1"/>
    <col min="7960" max="7960" width="8.7109375" style="1" customWidth="1"/>
    <col min="7961" max="7961" width="13.140625" style="1" bestFit="1" customWidth="1"/>
    <col min="7962" max="7962" width="87.42578125" style="1" customWidth="1"/>
    <col min="7963" max="7963" width="25" style="1" customWidth="1"/>
    <col min="7964" max="7964" width="41.28515625" style="1" customWidth="1"/>
    <col min="7965" max="8192" width="11.42578125" style="1"/>
    <col min="8193" max="8193" width="26.42578125" style="1" customWidth="1"/>
    <col min="8194" max="8194" width="21.7109375" style="1" customWidth="1"/>
    <col min="8195" max="8195" width="19.85546875" style="1" customWidth="1"/>
    <col min="8196" max="8196" width="19.7109375" style="1" customWidth="1"/>
    <col min="8197" max="8197" width="5.5703125" style="1" customWidth="1"/>
    <col min="8198" max="8198" width="32" style="1" customWidth="1"/>
    <col min="8199" max="8199" width="29.85546875" style="1" customWidth="1"/>
    <col min="8200" max="8200" width="18" style="1" customWidth="1"/>
    <col min="8201" max="8201" width="17.28515625" style="1" customWidth="1"/>
    <col min="8202" max="8202" width="22.140625" style="1" customWidth="1"/>
    <col min="8203" max="8203" width="17.28515625" style="1" customWidth="1"/>
    <col min="8204" max="8204" width="16.28515625" style="1" customWidth="1"/>
    <col min="8205" max="8205" width="15.42578125" style="1" customWidth="1"/>
    <col min="8206" max="8206" width="30.85546875" style="1" customWidth="1"/>
    <col min="8207" max="8207" width="8.28515625" style="1" customWidth="1"/>
    <col min="8208" max="8208" width="8.5703125" style="1" customWidth="1"/>
    <col min="8209" max="8209" width="8" style="1" customWidth="1"/>
    <col min="8210" max="8210" width="8.42578125" style="1" customWidth="1"/>
    <col min="8211" max="8211" width="20.140625" style="1" customWidth="1"/>
    <col min="8212" max="8212" width="5.42578125" style="1" customWidth="1"/>
    <col min="8213" max="8213" width="11" style="1" customWidth="1"/>
    <col min="8214" max="8214" width="9.140625" style="1" customWidth="1"/>
    <col min="8215" max="8215" width="8.85546875" style="1" customWidth="1"/>
    <col min="8216" max="8216" width="8.7109375" style="1" customWidth="1"/>
    <col min="8217" max="8217" width="13.140625" style="1" bestFit="1" customWidth="1"/>
    <col min="8218" max="8218" width="87.42578125" style="1" customWidth="1"/>
    <col min="8219" max="8219" width="25" style="1" customWidth="1"/>
    <col min="8220" max="8220" width="41.28515625" style="1" customWidth="1"/>
    <col min="8221" max="8448" width="11.42578125" style="1"/>
    <col min="8449" max="8449" width="26.42578125" style="1" customWidth="1"/>
    <col min="8450" max="8450" width="21.7109375" style="1" customWidth="1"/>
    <col min="8451" max="8451" width="19.85546875" style="1" customWidth="1"/>
    <col min="8452" max="8452" width="19.7109375" style="1" customWidth="1"/>
    <col min="8453" max="8453" width="5.5703125" style="1" customWidth="1"/>
    <col min="8454" max="8454" width="32" style="1" customWidth="1"/>
    <col min="8455" max="8455" width="29.85546875" style="1" customWidth="1"/>
    <col min="8456" max="8456" width="18" style="1" customWidth="1"/>
    <col min="8457" max="8457" width="17.28515625" style="1" customWidth="1"/>
    <col min="8458" max="8458" width="22.140625" style="1" customWidth="1"/>
    <col min="8459" max="8459" width="17.28515625" style="1" customWidth="1"/>
    <col min="8460" max="8460" width="16.28515625" style="1" customWidth="1"/>
    <col min="8461" max="8461" width="15.42578125" style="1" customWidth="1"/>
    <col min="8462" max="8462" width="30.85546875" style="1" customWidth="1"/>
    <col min="8463" max="8463" width="8.28515625" style="1" customWidth="1"/>
    <col min="8464" max="8464" width="8.5703125" style="1" customWidth="1"/>
    <col min="8465" max="8465" width="8" style="1" customWidth="1"/>
    <col min="8466" max="8466" width="8.42578125" style="1" customWidth="1"/>
    <col min="8467" max="8467" width="20.140625" style="1" customWidth="1"/>
    <col min="8468" max="8468" width="5.42578125" style="1" customWidth="1"/>
    <col min="8469" max="8469" width="11" style="1" customWidth="1"/>
    <col min="8470" max="8470" width="9.140625" style="1" customWidth="1"/>
    <col min="8471" max="8471" width="8.85546875" style="1" customWidth="1"/>
    <col min="8472" max="8472" width="8.7109375" style="1" customWidth="1"/>
    <col min="8473" max="8473" width="13.140625" style="1" bestFit="1" customWidth="1"/>
    <col min="8474" max="8474" width="87.42578125" style="1" customWidth="1"/>
    <col min="8475" max="8475" width="25" style="1" customWidth="1"/>
    <col min="8476" max="8476" width="41.28515625" style="1" customWidth="1"/>
    <col min="8477" max="8704" width="11.42578125" style="1"/>
    <col min="8705" max="8705" width="26.42578125" style="1" customWidth="1"/>
    <col min="8706" max="8706" width="21.7109375" style="1" customWidth="1"/>
    <col min="8707" max="8707" width="19.85546875" style="1" customWidth="1"/>
    <col min="8708" max="8708" width="19.7109375" style="1" customWidth="1"/>
    <col min="8709" max="8709" width="5.5703125" style="1" customWidth="1"/>
    <col min="8710" max="8710" width="32" style="1" customWidth="1"/>
    <col min="8711" max="8711" width="29.85546875" style="1" customWidth="1"/>
    <col min="8712" max="8712" width="18" style="1" customWidth="1"/>
    <col min="8713" max="8713" width="17.28515625" style="1" customWidth="1"/>
    <col min="8714" max="8714" width="22.140625" style="1" customWidth="1"/>
    <col min="8715" max="8715" width="17.28515625" style="1" customWidth="1"/>
    <col min="8716" max="8716" width="16.28515625" style="1" customWidth="1"/>
    <col min="8717" max="8717" width="15.42578125" style="1" customWidth="1"/>
    <col min="8718" max="8718" width="30.85546875" style="1" customWidth="1"/>
    <col min="8719" max="8719" width="8.28515625" style="1" customWidth="1"/>
    <col min="8720" max="8720" width="8.5703125" style="1" customWidth="1"/>
    <col min="8721" max="8721" width="8" style="1" customWidth="1"/>
    <col min="8722" max="8722" width="8.42578125" style="1" customWidth="1"/>
    <col min="8723" max="8723" width="20.140625" style="1" customWidth="1"/>
    <col min="8724" max="8724" width="5.42578125" style="1" customWidth="1"/>
    <col min="8725" max="8725" width="11" style="1" customWidth="1"/>
    <col min="8726" max="8726" width="9.140625" style="1" customWidth="1"/>
    <col min="8727" max="8727" width="8.85546875" style="1" customWidth="1"/>
    <col min="8728" max="8728" width="8.7109375" style="1" customWidth="1"/>
    <col min="8729" max="8729" width="13.140625" style="1" bestFit="1" customWidth="1"/>
    <col min="8730" max="8730" width="87.42578125" style="1" customWidth="1"/>
    <col min="8731" max="8731" width="25" style="1" customWidth="1"/>
    <col min="8732" max="8732" width="41.28515625" style="1" customWidth="1"/>
    <col min="8733" max="8960" width="11.42578125" style="1"/>
    <col min="8961" max="8961" width="26.42578125" style="1" customWidth="1"/>
    <col min="8962" max="8962" width="21.7109375" style="1" customWidth="1"/>
    <col min="8963" max="8963" width="19.85546875" style="1" customWidth="1"/>
    <col min="8964" max="8964" width="19.7109375" style="1" customWidth="1"/>
    <col min="8965" max="8965" width="5.5703125" style="1" customWidth="1"/>
    <col min="8966" max="8966" width="32" style="1" customWidth="1"/>
    <col min="8967" max="8967" width="29.85546875" style="1" customWidth="1"/>
    <col min="8968" max="8968" width="18" style="1" customWidth="1"/>
    <col min="8969" max="8969" width="17.28515625" style="1" customWidth="1"/>
    <col min="8970" max="8970" width="22.140625" style="1" customWidth="1"/>
    <col min="8971" max="8971" width="17.28515625" style="1" customWidth="1"/>
    <col min="8972" max="8972" width="16.28515625" style="1" customWidth="1"/>
    <col min="8973" max="8973" width="15.42578125" style="1" customWidth="1"/>
    <col min="8974" max="8974" width="30.85546875" style="1" customWidth="1"/>
    <col min="8975" max="8975" width="8.28515625" style="1" customWidth="1"/>
    <col min="8976" max="8976" width="8.5703125" style="1" customWidth="1"/>
    <col min="8977" max="8977" width="8" style="1" customWidth="1"/>
    <col min="8978" max="8978" width="8.42578125" style="1" customWidth="1"/>
    <col min="8979" max="8979" width="20.140625" style="1" customWidth="1"/>
    <col min="8980" max="8980" width="5.42578125" style="1" customWidth="1"/>
    <col min="8981" max="8981" width="11" style="1" customWidth="1"/>
    <col min="8982" max="8982" width="9.140625" style="1" customWidth="1"/>
    <col min="8983" max="8983" width="8.85546875" style="1" customWidth="1"/>
    <col min="8984" max="8984" width="8.7109375" style="1" customWidth="1"/>
    <col min="8985" max="8985" width="13.140625" style="1" bestFit="1" customWidth="1"/>
    <col min="8986" max="8986" width="87.42578125" style="1" customWidth="1"/>
    <col min="8987" max="8987" width="25" style="1" customWidth="1"/>
    <col min="8988" max="8988" width="41.28515625" style="1" customWidth="1"/>
    <col min="8989" max="9216" width="11.42578125" style="1"/>
    <col min="9217" max="9217" width="26.42578125" style="1" customWidth="1"/>
    <col min="9218" max="9218" width="21.7109375" style="1" customWidth="1"/>
    <col min="9219" max="9219" width="19.85546875" style="1" customWidth="1"/>
    <col min="9220" max="9220" width="19.7109375" style="1" customWidth="1"/>
    <col min="9221" max="9221" width="5.5703125" style="1" customWidth="1"/>
    <col min="9222" max="9222" width="32" style="1" customWidth="1"/>
    <col min="9223" max="9223" width="29.85546875" style="1" customWidth="1"/>
    <col min="9224" max="9224" width="18" style="1" customWidth="1"/>
    <col min="9225" max="9225" width="17.28515625" style="1" customWidth="1"/>
    <col min="9226" max="9226" width="22.140625" style="1" customWidth="1"/>
    <col min="9227" max="9227" width="17.28515625" style="1" customWidth="1"/>
    <col min="9228" max="9228" width="16.28515625" style="1" customWidth="1"/>
    <col min="9229" max="9229" width="15.42578125" style="1" customWidth="1"/>
    <col min="9230" max="9230" width="30.85546875" style="1" customWidth="1"/>
    <col min="9231" max="9231" width="8.28515625" style="1" customWidth="1"/>
    <col min="9232" max="9232" width="8.5703125" style="1" customWidth="1"/>
    <col min="9233" max="9233" width="8" style="1" customWidth="1"/>
    <col min="9234" max="9234" width="8.42578125" style="1" customWidth="1"/>
    <col min="9235" max="9235" width="20.140625" style="1" customWidth="1"/>
    <col min="9236" max="9236" width="5.42578125" style="1" customWidth="1"/>
    <col min="9237" max="9237" width="11" style="1" customWidth="1"/>
    <col min="9238" max="9238" width="9.140625" style="1" customWidth="1"/>
    <col min="9239" max="9239" width="8.85546875" style="1" customWidth="1"/>
    <col min="9240" max="9240" width="8.7109375" style="1" customWidth="1"/>
    <col min="9241" max="9241" width="13.140625" style="1" bestFit="1" customWidth="1"/>
    <col min="9242" max="9242" width="87.42578125" style="1" customWidth="1"/>
    <col min="9243" max="9243" width="25" style="1" customWidth="1"/>
    <col min="9244" max="9244" width="41.28515625" style="1" customWidth="1"/>
    <col min="9245" max="9472" width="11.42578125" style="1"/>
    <col min="9473" max="9473" width="26.42578125" style="1" customWidth="1"/>
    <col min="9474" max="9474" width="21.7109375" style="1" customWidth="1"/>
    <col min="9475" max="9475" width="19.85546875" style="1" customWidth="1"/>
    <col min="9476" max="9476" width="19.7109375" style="1" customWidth="1"/>
    <col min="9477" max="9477" width="5.5703125" style="1" customWidth="1"/>
    <col min="9478" max="9478" width="32" style="1" customWidth="1"/>
    <col min="9479" max="9479" width="29.85546875" style="1" customWidth="1"/>
    <col min="9480" max="9480" width="18" style="1" customWidth="1"/>
    <col min="9481" max="9481" width="17.28515625" style="1" customWidth="1"/>
    <col min="9482" max="9482" width="22.140625" style="1" customWidth="1"/>
    <col min="9483" max="9483" width="17.28515625" style="1" customWidth="1"/>
    <col min="9484" max="9484" width="16.28515625" style="1" customWidth="1"/>
    <col min="9485" max="9485" width="15.42578125" style="1" customWidth="1"/>
    <col min="9486" max="9486" width="30.85546875" style="1" customWidth="1"/>
    <col min="9487" max="9487" width="8.28515625" style="1" customWidth="1"/>
    <col min="9488" max="9488" width="8.5703125" style="1" customWidth="1"/>
    <col min="9489" max="9489" width="8" style="1" customWidth="1"/>
    <col min="9490" max="9490" width="8.42578125" style="1" customWidth="1"/>
    <col min="9491" max="9491" width="20.140625" style="1" customWidth="1"/>
    <col min="9492" max="9492" width="5.42578125" style="1" customWidth="1"/>
    <col min="9493" max="9493" width="11" style="1" customWidth="1"/>
    <col min="9494" max="9494" width="9.140625" style="1" customWidth="1"/>
    <col min="9495" max="9495" width="8.85546875" style="1" customWidth="1"/>
    <col min="9496" max="9496" width="8.7109375" style="1" customWidth="1"/>
    <col min="9497" max="9497" width="13.140625" style="1" bestFit="1" customWidth="1"/>
    <col min="9498" max="9498" width="87.42578125" style="1" customWidth="1"/>
    <col min="9499" max="9499" width="25" style="1" customWidth="1"/>
    <col min="9500" max="9500" width="41.28515625" style="1" customWidth="1"/>
    <col min="9501" max="9728" width="11.42578125" style="1"/>
    <col min="9729" max="9729" width="26.42578125" style="1" customWidth="1"/>
    <col min="9730" max="9730" width="21.7109375" style="1" customWidth="1"/>
    <col min="9731" max="9731" width="19.85546875" style="1" customWidth="1"/>
    <col min="9732" max="9732" width="19.7109375" style="1" customWidth="1"/>
    <col min="9733" max="9733" width="5.5703125" style="1" customWidth="1"/>
    <col min="9734" max="9734" width="32" style="1" customWidth="1"/>
    <col min="9735" max="9735" width="29.85546875" style="1" customWidth="1"/>
    <col min="9736" max="9736" width="18" style="1" customWidth="1"/>
    <col min="9737" max="9737" width="17.28515625" style="1" customWidth="1"/>
    <col min="9738" max="9738" width="22.140625" style="1" customWidth="1"/>
    <col min="9739" max="9739" width="17.28515625" style="1" customWidth="1"/>
    <col min="9740" max="9740" width="16.28515625" style="1" customWidth="1"/>
    <col min="9741" max="9741" width="15.42578125" style="1" customWidth="1"/>
    <col min="9742" max="9742" width="30.85546875" style="1" customWidth="1"/>
    <col min="9743" max="9743" width="8.28515625" style="1" customWidth="1"/>
    <col min="9744" max="9744" width="8.5703125" style="1" customWidth="1"/>
    <col min="9745" max="9745" width="8" style="1" customWidth="1"/>
    <col min="9746" max="9746" width="8.42578125" style="1" customWidth="1"/>
    <col min="9747" max="9747" width="20.140625" style="1" customWidth="1"/>
    <col min="9748" max="9748" width="5.42578125" style="1" customWidth="1"/>
    <col min="9749" max="9749" width="11" style="1" customWidth="1"/>
    <col min="9750" max="9750" width="9.140625" style="1" customWidth="1"/>
    <col min="9751" max="9751" width="8.85546875" style="1" customWidth="1"/>
    <col min="9752" max="9752" width="8.7109375" style="1" customWidth="1"/>
    <col min="9753" max="9753" width="13.140625" style="1" bestFit="1" customWidth="1"/>
    <col min="9754" max="9754" width="87.42578125" style="1" customWidth="1"/>
    <col min="9755" max="9755" width="25" style="1" customWidth="1"/>
    <col min="9756" max="9756" width="41.28515625" style="1" customWidth="1"/>
    <col min="9757" max="9984" width="11.42578125" style="1"/>
    <col min="9985" max="9985" width="26.42578125" style="1" customWidth="1"/>
    <col min="9986" max="9986" width="21.7109375" style="1" customWidth="1"/>
    <col min="9987" max="9987" width="19.85546875" style="1" customWidth="1"/>
    <col min="9988" max="9988" width="19.7109375" style="1" customWidth="1"/>
    <col min="9989" max="9989" width="5.5703125" style="1" customWidth="1"/>
    <col min="9990" max="9990" width="32" style="1" customWidth="1"/>
    <col min="9991" max="9991" width="29.85546875" style="1" customWidth="1"/>
    <col min="9992" max="9992" width="18" style="1" customWidth="1"/>
    <col min="9993" max="9993" width="17.28515625" style="1" customWidth="1"/>
    <col min="9994" max="9994" width="22.140625" style="1" customWidth="1"/>
    <col min="9995" max="9995" width="17.28515625" style="1" customWidth="1"/>
    <col min="9996" max="9996" width="16.28515625" style="1" customWidth="1"/>
    <col min="9997" max="9997" width="15.42578125" style="1" customWidth="1"/>
    <col min="9998" max="9998" width="30.85546875" style="1" customWidth="1"/>
    <col min="9999" max="9999" width="8.28515625" style="1" customWidth="1"/>
    <col min="10000" max="10000" width="8.5703125" style="1" customWidth="1"/>
    <col min="10001" max="10001" width="8" style="1" customWidth="1"/>
    <col min="10002" max="10002" width="8.42578125" style="1" customWidth="1"/>
    <col min="10003" max="10003" width="20.140625" style="1" customWidth="1"/>
    <col min="10004" max="10004" width="5.42578125" style="1" customWidth="1"/>
    <col min="10005" max="10005" width="11" style="1" customWidth="1"/>
    <col min="10006" max="10006" width="9.140625" style="1" customWidth="1"/>
    <col min="10007" max="10007" width="8.85546875" style="1" customWidth="1"/>
    <col min="10008" max="10008" width="8.7109375" style="1" customWidth="1"/>
    <col min="10009" max="10009" width="13.140625" style="1" bestFit="1" customWidth="1"/>
    <col min="10010" max="10010" width="87.42578125" style="1" customWidth="1"/>
    <col min="10011" max="10011" width="25" style="1" customWidth="1"/>
    <col min="10012" max="10012" width="41.28515625" style="1" customWidth="1"/>
    <col min="10013" max="10240" width="11.42578125" style="1"/>
    <col min="10241" max="10241" width="26.42578125" style="1" customWidth="1"/>
    <col min="10242" max="10242" width="21.7109375" style="1" customWidth="1"/>
    <col min="10243" max="10243" width="19.85546875" style="1" customWidth="1"/>
    <col min="10244" max="10244" width="19.7109375" style="1" customWidth="1"/>
    <col min="10245" max="10245" width="5.5703125" style="1" customWidth="1"/>
    <col min="10246" max="10246" width="32" style="1" customWidth="1"/>
    <col min="10247" max="10247" width="29.85546875" style="1" customWidth="1"/>
    <col min="10248" max="10248" width="18" style="1" customWidth="1"/>
    <col min="10249" max="10249" width="17.28515625" style="1" customWidth="1"/>
    <col min="10250" max="10250" width="22.140625" style="1" customWidth="1"/>
    <col min="10251" max="10251" width="17.28515625" style="1" customWidth="1"/>
    <col min="10252" max="10252" width="16.28515625" style="1" customWidth="1"/>
    <col min="10253" max="10253" width="15.42578125" style="1" customWidth="1"/>
    <col min="10254" max="10254" width="30.85546875" style="1" customWidth="1"/>
    <col min="10255" max="10255" width="8.28515625" style="1" customWidth="1"/>
    <col min="10256" max="10256" width="8.5703125" style="1" customWidth="1"/>
    <col min="10257" max="10257" width="8" style="1" customWidth="1"/>
    <col min="10258" max="10258" width="8.42578125" style="1" customWidth="1"/>
    <col min="10259" max="10259" width="20.140625" style="1" customWidth="1"/>
    <col min="10260" max="10260" width="5.42578125" style="1" customWidth="1"/>
    <col min="10261" max="10261" width="11" style="1" customWidth="1"/>
    <col min="10262" max="10262" width="9.140625" style="1" customWidth="1"/>
    <col min="10263" max="10263" width="8.85546875" style="1" customWidth="1"/>
    <col min="10264" max="10264" width="8.7109375" style="1" customWidth="1"/>
    <col min="10265" max="10265" width="13.140625" style="1" bestFit="1" customWidth="1"/>
    <col min="10266" max="10266" width="87.42578125" style="1" customWidth="1"/>
    <col min="10267" max="10267" width="25" style="1" customWidth="1"/>
    <col min="10268" max="10268" width="41.28515625" style="1" customWidth="1"/>
    <col min="10269" max="10496" width="11.42578125" style="1"/>
    <col min="10497" max="10497" width="26.42578125" style="1" customWidth="1"/>
    <col min="10498" max="10498" width="21.7109375" style="1" customWidth="1"/>
    <col min="10499" max="10499" width="19.85546875" style="1" customWidth="1"/>
    <col min="10500" max="10500" width="19.7109375" style="1" customWidth="1"/>
    <col min="10501" max="10501" width="5.5703125" style="1" customWidth="1"/>
    <col min="10502" max="10502" width="32" style="1" customWidth="1"/>
    <col min="10503" max="10503" width="29.85546875" style="1" customWidth="1"/>
    <col min="10504" max="10504" width="18" style="1" customWidth="1"/>
    <col min="10505" max="10505" width="17.28515625" style="1" customWidth="1"/>
    <col min="10506" max="10506" width="22.140625" style="1" customWidth="1"/>
    <col min="10507" max="10507" width="17.28515625" style="1" customWidth="1"/>
    <col min="10508" max="10508" width="16.28515625" style="1" customWidth="1"/>
    <col min="10509" max="10509" width="15.42578125" style="1" customWidth="1"/>
    <col min="10510" max="10510" width="30.85546875" style="1" customWidth="1"/>
    <col min="10511" max="10511" width="8.28515625" style="1" customWidth="1"/>
    <col min="10512" max="10512" width="8.5703125" style="1" customWidth="1"/>
    <col min="10513" max="10513" width="8" style="1" customWidth="1"/>
    <col min="10514" max="10514" width="8.42578125" style="1" customWidth="1"/>
    <col min="10515" max="10515" width="20.140625" style="1" customWidth="1"/>
    <col min="10516" max="10516" width="5.42578125" style="1" customWidth="1"/>
    <col min="10517" max="10517" width="11" style="1" customWidth="1"/>
    <col min="10518" max="10518" width="9.140625" style="1" customWidth="1"/>
    <col min="10519" max="10519" width="8.85546875" style="1" customWidth="1"/>
    <col min="10520" max="10520" width="8.7109375" style="1" customWidth="1"/>
    <col min="10521" max="10521" width="13.140625" style="1" bestFit="1" customWidth="1"/>
    <col min="10522" max="10522" width="87.42578125" style="1" customWidth="1"/>
    <col min="10523" max="10523" width="25" style="1" customWidth="1"/>
    <col min="10524" max="10524" width="41.28515625" style="1" customWidth="1"/>
    <col min="10525" max="10752" width="11.42578125" style="1"/>
    <col min="10753" max="10753" width="26.42578125" style="1" customWidth="1"/>
    <col min="10754" max="10754" width="21.7109375" style="1" customWidth="1"/>
    <col min="10755" max="10755" width="19.85546875" style="1" customWidth="1"/>
    <col min="10756" max="10756" width="19.7109375" style="1" customWidth="1"/>
    <col min="10757" max="10757" width="5.5703125" style="1" customWidth="1"/>
    <col min="10758" max="10758" width="32" style="1" customWidth="1"/>
    <col min="10759" max="10759" width="29.85546875" style="1" customWidth="1"/>
    <col min="10760" max="10760" width="18" style="1" customWidth="1"/>
    <col min="10761" max="10761" width="17.28515625" style="1" customWidth="1"/>
    <col min="10762" max="10762" width="22.140625" style="1" customWidth="1"/>
    <col min="10763" max="10763" width="17.28515625" style="1" customWidth="1"/>
    <col min="10764" max="10764" width="16.28515625" style="1" customWidth="1"/>
    <col min="10765" max="10765" width="15.42578125" style="1" customWidth="1"/>
    <col min="10766" max="10766" width="30.85546875" style="1" customWidth="1"/>
    <col min="10767" max="10767" width="8.28515625" style="1" customWidth="1"/>
    <col min="10768" max="10768" width="8.5703125" style="1" customWidth="1"/>
    <col min="10769" max="10769" width="8" style="1" customWidth="1"/>
    <col min="10770" max="10770" width="8.42578125" style="1" customWidth="1"/>
    <col min="10771" max="10771" width="20.140625" style="1" customWidth="1"/>
    <col min="10772" max="10772" width="5.42578125" style="1" customWidth="1"/>
    <col min="10773" max="10773" width="11" style="1" customWidth="1"/>
    <col min="10774" max="10774" width="9.140625" style="1" customWidth="1"/>
    <col min="10775" max="10775" width="8.85546875" style="1" customWidth="1"/>
    <col min="10776" max="10776" width="8.7109375" style="1" customWidth="1"/>
    <col min="10777" max="10777" width="13.140625" style="1" bestFit="1" customWidth="1"/>
    <col min="10778" max="10778" width="87.42578125" style="1" customWidth="1"/>
    <col min="10779" max="10779" width="25" style="1" customWidth="1"/>
    <col min="10780" max="10780" width="41.28515625" style="1" customWidth="1"/>
    <col min="10781" max="11008" width="11.42578125" style="1"/>
    <col min="11009" max="11009" width="26.42578125" style="1" customWidth="1"/>
    <col min="11010" max="11010" width="21.7109375" style="1" customWidth="1"/>
    <col min="11011" max="11011" width="19.85546875" style="1" customWidth="1"/>
    <col min="11012" max="11012" width="19.7109375" style="1" customWidth="1"/>
    <col min="11013" max="11013" width="5.5703125" style="1" customWidth="1"/>
    <col min="11014" max="11014" width="32" style="1" customWidth="1"/>
    <col min="11015" max="11015" width="29.85546875" style="1" customWidth="1"/>
    <col min="11016" max="11016" width="18" style="1" customWidth="1"/>
    <col min="11017" max="11017" width="17.28515625" style="1" customWidth="1"/>
    <col min="11018" max="11018" width="22.140625" style="1" customWidth="1"/>
    <col min="11019" max="11019" width="17.28515625" style="1" customWidth="1"/>
    <col min="11020" max="11020" width="16.28515625" style="1" customWidth="1"/>
    <col min="11021" max="11021" width="15.42578125" style="1" customWidth="1"/>
    <col min="11022" max="11022" width="30.85546875" style="1" customWidth="1"/>
    <col min="11023" max="11023" width="8.28515625" style="1" customWidth="1"/>
    <col min="11024" max="11024" width="8.5703125" style="1" customWidth="1"/>
    <col min="11025" max="11025" width="8" style="1" customWidth="1"/>
    <col min="11026" max="11026" width="8.42578125" style="1" customWidth="1"/>
    <col min="11027" max="11027" width="20.140625" style="1" customWidth="1"/>
    <col min="11028" max="11028" width="5.42578125" style="1" customWidth="1"/>
    <col min="11029" max="11029" width="11" style="1" customWidth="1"/>
    <col min="11030" max="11030" width="9.140625" style="1" customWidth="1"/>
    <col min="11031" max="11031" width="8.85546875" style="1" customWidth="1"/>
    <col min="11032" max="11032" width="8.7109375" style="1" customWidth="1"/>
    <col min="11033" max="11033" width="13.140625" style="1" bestFit="1" customWidth="1"/>
    <col min="11034" max="11034" width="87.42578125" style="1" customWidth="1"/>
    <col min="11035" max="11035" width="25" style="1" customWidth="1"/>
    <col min="11036" max="11036" width="41.28515625" style="1" customWidth="1"/>
    <col min="11037" max="11264" width="11.42578125" style="1"/>
    <col min="11265" max="11265" width="26.42578125" style="1" customWidth="1"/>
    <col min="11266" max="11266" width="21.7109375" style="1" customWidth="1"/>
    <col min="11267" max="11267" width="19.85546875" style="1" customWidth="1"/>
    <col min="11268" max="11268" width="19.7109375" style="1" customWidth="1"/>
    <col min="11269" max="11269" width="5.5703125" style="1" customWidth="1"/>
    <col min="11270" max="11270" width="32" style="1" customWidth="1"/>
    <col min="11271" max="11271" width="29.85546875" style="1" customWidth="1"/>
    <col min="11272" max="11272" width="18" style="1" customWidth="1"/>
    <col min="11273" max="11273" width="17.28515625" style="1" customWidth="1"/>
    <col min="11274" max="11274" width="22.140625" style="1" customWidth="1"/>
    <col min="11275" max="11275" width="17.28515625" style="1" customWidth="1"/>
    <col min="11276" max="11276" width="16.28515625" style="1" customWidth="1"/>
    <col min="11277" max="11277" width="15.42578125" style="1" customWidth="1"/>
    <col min="11278" max="11278" width="30.85546875" style="1" customWidth="1"/>
    <col min="11279" max="11279" width="8.28515625" style="1" customWidth="1"/>
    <col min="11280" max="11280" width="8.5703125" style="1" customWidth="1"/>
    <col min="11281" max="11281" width="8" style="1" customWidth="1"/>
    <col min="11282" max="11282" width="8.42578125" style="1" customWidth="1"/>
    <col min="11283" max="11283" width="20.140625" style="1" customWidth="1"/>
    <col min="11284" max="11284" width="5.42578125" style="1" customWidth="1"/>
    <col min="11285" max="11285" width="11" style="1" customWidth="1"/>
    <col min="11286" max="11286" width="9.140625" style="1" customWidth="1"/>
    <col min="11287" max="11287" width="8.85546875" style="1" customWidth="1"/>
    <col min="11288" max="11288" width="8.7109375" style="1" customWidth="1"/>
    <col min="11289" max="11289" width="13.140625" style="1" bestFit="1" customWidth="1"/>
    <col min="11290" max="11290" width="87.42578125" style="1" customWidth="1"/>
    <col min="11291" max="11291" width="25" style="1" customWidth="1"/>
    <col min="11292" max="11292" width="41.28515625" style="1" customWidth="1"/>
    <col min="11293" max="11520" width="11.42578125" style="1"/>
    <col min="11521" max="11521" width="26.42578125" style="1" customWidth="1"/>
    <col min="11522" max="11522" width="21.7109375" style="1" customWidth="1"/>
    <col min="11523" max="11523" width="19.85546875" style="1" customWidth="1"/>
    <col min="11524" max="11524" width="19.7109375" style="1" customWidth="1"/>
    <col min="11525" max="11525" width="5.5703125" style="1" customWidth="1"/>
    <col min="11526" max="11526" width="32" style="1" customWidth="1"/>
    <col min="11527" max="11527" width="29.85546875" style="1" customWidth="1"/>
    <col min="11528" max="11528" width="18" style="1" customWidth="1"/>
    <col min="11529" max="11529" width="17.28515625" style="1" customWidth="1"/>
    <col min="11530" max="11530" width="22.140625" style="1" customWidth="1"/>
    <col min="11531" max="11531" width="17.28515625" style="1" customWidth="1"/>
    <col min="11532" max="11532" width="16.28515625" style="1" customWidth="1"/>
    <col min="11533" max="11533" width="15.42578125" style="1" customWidth="1"/>
    <col min="11534" max="11534" width="30.85546875" style="1" customWidth="1"/>
    <col min="11535" max="11535" width="8.28515625" style="1" customWidth="1"/>
    <col min="11536" max="11536" width="8.5703125" style="1" customWidth="1"/>
    <col min="11537" max="11537" width="8" style="1" customWidth="1"/>
    <col min="11538" max="11538" width="8.42578125" style="1" customWidth="1"/>
    <col min="11539" max="11539" width="20.140625" style="1" customWidth="1"/>
    <col min="11540" max="11540" width="5.42578125" style="1" customWidth="1"/>
    <col min="11541" max="11541" width="11" style="1" customWidth="1"/>
    <col min="11542" max="11542" width="9.140625" style="1" customWidth="1"/>
    <col min="11543" max="11543" width="8.85546875" style="1" customWidth="1"/>
    <col min="11544" max="11544" width="8.7109375" style="1" customWidth="1"/>
    <col min="11545" max="11545" width="13.140625" style="1" bestFit="1" customWidth="1"/>
    <col min="11546" max="11546" width="87.42578125" style="1" customWidth="1"/>
    <col min="11547" max="11547" width="25" style="1" customWidth="1"/>
    <col min="11548" max="11548" width="41.28515625" style="1" customWidth="1"/>
    <col min="11549" max="11776" width="11.42578125" style="1"/>
    <col min="11777" max="11777" width="26.42578125" style="1" customWidth="1"/>
    <col min="11778" max="11778" width="21.7109375" style="1" customWidth="1"/>
    <col min="11779" max="11779" width="19.85546875" style="1" customWidth="1"/>
    <col min="11780" max="11780" width="19.7109375" style="1" customWidth="1"/>
    <col min="11781" max="11781" width="5.5703125" style="1" customWidth="1"/>
    <col min="11782" max="11782" width="32" style="1" customWidth="1"/>
    <col min="11783" max="11783" width="29.85546875" style="1" customWidth="1"/>
    <col min="11784" max="11784" width="18" style="1" customWidth="1"/>
    <col min="11785" max="11785" width="17.28515625" style="1" customWidth="1"/>
    <col min="11786" max="11786" width="22.140625" style="1" customWidth="1"/>
    <col min="11787" max="11787" width="17.28515625" style="1" customWidth="1"/>
    <col min="11788" max="11788" width="16.28515625" style="1" customWidth="1"/>
    <col min="11789" max="11789" width="15.42578125" style="1" customWidth="1"/>
    <col min="11790" max="11790" width="30.85546875" style="1" customWidth="1"/>
    <col min="11791" max="11791" width="8.28515625" style="1" customWidth="1"/>
    <col min="11792" max="11792" width="8.5703125" style="1" customWidth="1"/>
    <col min="11793" max="11793" width="8" style="1" customWidth="1"/>
    <col min="11794" max="11794" width="8.42578125" style="1" customWidth="1"/>
    <col min="11795" max="11795" width="20.140625" style="1" customWidth="1"/>
    <col min="11796" max="11796" width="5.42578125" style="1" customWidth="1"/>
    <col min="11797" max="11797" width="11" style="1" customWidth="1"/>
    <col min="11798" max="11798" width="9.140625" style="1" customWidth="1"/>
    <col min="11799" max="11799" width="8.85546875" style="1" customWidth="1"/>
    <col min="11800" max="11800" width="8.7109375" style="1" customWidth="1"/>
    <col min="11801" max="11801" width="13.140625" style="1" bestFit="1" customWidth="1"/>
    <col min="11802" max="11802" width="87.42578125" style="1" customWidth="1"/>
    <col min="11803" max="11803" width="25" style="1" customWidth="1"/>
    <col min="11804" max="11804" width="41.28515625" style="1" customWidth="1"/>
    <col min="11805" max="12032" width="11.42578125" style="1"/>
    <col min="12033" max="12033" width="26.42578125" style="1" customWidth="1"/>
    <col min="12034" max="12034" width="21.7109375" style="1" customWidth="1"/>
    <col min="12035" max="12035" width="19.85546875" style="1" customWidth="1"/>
    <col min="12036" max="12036" width="19.7109375" style="1" customWidth="1"/>
    <col min="12037" max="12037" width="5.5703125" style="1" customWidth="1"/>
    <col min="12038" max="12038" width="32" style="1" customWidth="1"/>
    <col min="12039" max="12039" width="29.85546875" style="1" customWidth="1"/>
    <col min="12040" max="12040" width="18" style="1" customWidth="1"/>
    <col min="12041" max="12041" width="17.28515625" style="1" customWidth="1"/>
    <col min="12042" max="12042" width="22.140625" style="1" customWidth="1"/>
    <col min="12043" max="12043" width="17.28515625" style="1" customWidth="1"/>
    <col min="12044" max="12044" width="16.28515625" style="1" customWidth="1"/>
    <col min="12045" max="12045" width="15.42578125" style="1" customWidth="1"/>
    <col min="12046" max="12046" width="30.85546875" style="1" customWidth="1"/>
    <col min="12047" max="12047" width="8.28515625" style="1" customWidth="1"/>
    <col min="12048" max="12048" width="8.5703125" style="1" customWidth="1"/>
    <col min="12049" max="12049" width="8" style="1" customWidth="1"/>
    <col min="12050" max="12050" width="8.42578125" style="1" customWidth="1"/>
    <col min="12051" max="12051" width="20.140625" style="1" customWidth="1"/>
    <col min="12052" max="12052" width="5.42578125" style="1" customWidth="1"/>
    <col min="12053" max="12053" width="11" style="1" customWidth="1"/>
    <col min="12054" max="12054" width="9.140625" style="1" customWidth="1"/>
    <col min="12055" max="12055" width="8.85546875" style="1" customWidth="1"/>
    <col min="12056" max="12056" width="8.7109375" style="1" customWidth="1"/>
    <col min="12057" max="12057" width="13.140625" style="1" bestFit="1" customWidth="1"/>
    <col min="12058" max="12058" width="87.42578125" style="1" customWidth="1"/>
    <col min="12059" max="12059" width="25" style="1" customWidth="1"/>
    <col min="12060" max="12060" width="41.28515625" style="1" customWidth="1"/>
    <col min="12061" max="12288" width="11.42578125" style="1"/>
    <col min="12289" max="12289" width="26.42578125" style="1" customWidth="1"/>
    <col min="12290" max="12290" width="21.7109375" style="1" customWidth="1"/>
    <col min="12291" max="12291" width="19.85546875" style="1" customWidth="1"/>
    <col min="12292" max="12292" width="19.7109375" style="1" customWidth="1"/>
    <col min="12293" max="12293" width="5.5703125" style="1" customWidth="1"/>
    <col min="12294" max="12294" width="32" style="1" customWidth="1"/>
    <col min="12295" max="12295" width="29.85546875" style="1" customWidth="1"/>
    <col min="12296" max="12296" width="18" style="1" customWidth="1"/>
    <col min="12297" max="12297" width="17.28515625" style="1" customWidth="1"/>
    <col min="12298" max="12298" width="22.140625" style="1" customWidth="1"/>
    <col min="12299" max="12299" width="17.28515625" style="1" customWidth="1"/>
    <col min="12300" max="12300" width="16.28515625" style="1" customWidth="1"/>
    <col min="12301" max="12301" width="15.42578125" style="1" customWidth="1"/>
    <col min="12302" max="12302" width="30.85546875" style="1" customWidth="1"/>
    <col min="12303" max="12303" width="8.28515625" style="1" customWidth="1"/>
    <col min="12304" max="12304" width="8.5703125" style="1" customWidth="1"/>
    <col min="12305" max="12305" width="8" style="1" customWidth="1"/>
    <col min="12306" max="12306" width="8.42578125" style="1" customWidth="1"/>
    <col min="12307" max="12307" width="20.140625" style="1" customWidth="1"/>
    <col min="12308" max="12308" width="5.42578125" style="1" customWidth="1"/>
    <col min="12309" max="12309" width="11" style="1" customWidth="1"/>
    <col min="12310" max="12310" width="9.140625" style="1" customWidth="1"/>
    <col min="12311" max="12311" width="8.85546875" style="1" customWidth="1"/>
    <col min="12312" max="12312" width="8.7109375" style="1" customWidth="1"/>
    <col min="12313" max="12313" width="13.140625" style="1" bestFit="1" customWidth="1"/>
    <col min="12314" max="12314" width="87.42578125" style="1" customWidth="1"/>
    <col min="12315" max="12315" width="25" style="1" customWidth="1"/>
    <col min="12316" max="12316" width="41.28515625" style="1" customWidth="1"/>
    <col min="12317" max="12544" width="11.42578125" style="1"/>
    <col min="12545" max="12545" width="26.42578125" style="1" customWidth="1"/>
    <col min="12546" max="12546" width="21.7109375" style="1" customWidth="1"/>
    <col min="12547" max="12547" width="19.85546875" style="1" customWidth="1"/>
    <col min="12548" max="12548" width="19.7109375" style="1" customWidth="1"/>
    <col min="12549" max="12549" width="5.5703125" style="1" customWidth="1"/>
    <col min="12550" max="12550" width="32" style="1" customWidth="1"/>
    <col min="12551" max="12551" width="29.85546875" style="1" customWidth="1"/>
    <col min="12552" max="12552" width="18" style="1" customWidth="1"/>
    <col min="12553" max="12553" width="17.28515625" style="1" customWidth="1"/>
    <col min="12554" max="12554" width="22.140625" style="1" customWidth="1"/>
    <col min="12555" max="12555" width="17.28515625" style="1" customWidth="1"/>
    <col min="12556" max="12556" width="16.28515625" style="1" customWidth="1"/>
    <col min="12557" max="12557" width="15.42578125" style="1" customWidth="1"/>
    <col min="12558" max="12558" width="30.85546875" style="1" customWidth="1"/>
    <col min="12559" max="12559" width="8.28515625" style="1" customWidth="1"/>
    <col min="12560" max="12560" width="8.5703125" style="1" customWidth="1"/>
    <col min="12561" max="12561" width="8" style="1" customWidth="1"/>
    <col min="12562" max="12562" width="8.42578125" style="1" customWidth="1"/>
    <col min="12563" max="12563" width="20.140625" style="1" customWidth="1"/>
    <col min="12564" max="12564" width="5.42578125" style="1" customWidth="1"/>
    <col min="12565" max="12565" width="11" style="1" customWidth="1"/>
    <col min="12566" max="12566" width="9.140625" style="1" customWidth="1"/>
    <col min="12567" max="12567" width="8.85546875" style="1" customWidth="1"/>
    <col min="12568" max="12568" width="8.7109375" style="1" customWidth="1"/>
    <col min="12569" max="12569" width="13.140625" style="1" bestFit="1" customWidth="1"/>
    <col min="12570" max="12570" width="87.42578125" style="1" customWidth="1"/>
    <col min="12571" max="12571" width="25" style="1" customWidth="1"/>
    <col min="12572" max="12572" width="41.28515625" style="1" customWidth="1"/>
    <col min="12573" max="12800" width="11.42578125" style="1"/>
    <col min="12801" max="12801" width="26.42578125" style="1" customWidth="1"/>
    <col min="12802" max="12802" width="21.7109375" style="1" customWidth="1"/>
    <col min="12803" max="12803" width="19.85546875" style="1" customWidth="1"/>
    <col min="12804" max="12804" width="19.7109375" style="1" customWidth="1"/>
    <col min="12805" max="12805" width="5.5703125" style="1" customWidth="1"/>
    <col min="12806" max="12806" width="32" style="1" customWidth="1"/>
    <col min="12807" max="12807" width="29.85546875" style="1" customWidth="1"/>
    <col min="12808" max="12808" width="18" style="1" customWidth="1"/>
    <col min="12809" max="12809" width="17.28515625" style="1" customWidth="1"/>
    <col min="12810" max="12810" width="22.140625" style="1" customWidth="1"/>
    <col min="12811" max="12811" width="17.28515625" style="1" customWidth="1"/>
    <col min="12812" max="12812" width="16.28515625" style="1" customWidth="1"/>
    <col min="12813" max="12813" width="15.42578125" style="1" customWidth="1"/>
    <col min="12814" max="12814" width="30.85546875" style="1" customWidth="1"/>
    <col min="12815" max="12815" width="8.28515625" style="1" customWidth="1"/>
    <col min="12816" max="12816" width="8.5703125" style="1" customWidth="1"/>
    <col min="12817" max="12817" width="8" style="1" customWidth="1"/>
    <col min="12818" max="12818" width="8.42578125" style="1" customWidth="1"/>
    <col min="12819" max="12819" width="20.140625" style="1" customWidth="1"/>
    <col min="12820" max="12820" width="5.42578125" style="1" customWidth="1"/>
    <col min="12821" max="12821" width="11" style="1" customWidth="1"/>
    <col min="12822" max="12822" width="9.140625" style="1" customWidth="1"/>
    <col min="12823" max="12823" width="8.85546875" style="1" customWidth="1"/>
    <col min="12824" max="12824" width="8.7109375" style="1" customWidth="1"/>
    <col min="12825" max="12825" width="13.140625" style="1" bestFit="1" customWidth="1"/>
    <col min="12826" max="12826" width="87.42578125" style="1" customWidth="1"/>
    <col min="12827" max="12827" width="25" style="1" customWidth="1"/>
    <col min="12828" max="12828" width="41.28515625" style="1" customWidth="1"/>
    <col min="12829" max="13056" width="11.42578125" style="1"/>
    <col min="13057" max="13057" width="26.42578125" style="1" customWidth="1"/>
    <col min="13058" max="13058" width="21.7109375" style="1" customWidth="1"/>
    <col min="13059" max="13059" width="19.85546875" style="1" customWidth="1"/>
    <col min="13060" max="13060" width="19.7109375" style="1" customWidth="1"/>
    <col min="13061" max="13061" width="5.5703125" style="1" customWidth="1"/>
    <col min="13062" max="13062" width="32" style="1" customWidth="1"/>
    <col min="13063" max="13063" width="29.85546875" style="1" customWidth="1"/>
    <col min="13064" max="13064" width="18" style="1" customWidth="1"/>
    <col min="13065" max="13065" width="17.28515625" style="1" customWidth="1"/>
    <col min="13066" max="13066" width="22.140625" style="1" customWidth="1"/>
    <col min="13067" max="13067" width="17.28515625" style="1" customWidth="1"/>
    <col min="13068" max="13068" width="16.28515625" style="1" customWidth="1"/>
    <col min="13069" max="13069" width="15.42578125" style="1" customWidth="1"/>
    <col min="13070" max="13070" width="30.85546875" style="1" customWidth="1"/>
    <col min="13071" max="13071" width="8.28515625" style="1" customWidth="1"/>
    <col min="13072" max="13072" width="8.5703125" style="1" customWidth="1"/>
    <col min="13073" max="13073" width="8" style="1" customWidth="1"/>
    <col min="13074" max="13074" width="8.42578125" style="1" customWidth="1"/>
    <col min="13075" max="13075" width="20.140625" style="1" customWidth="1"/>
    <col min="13076" max="13076" width="5.42578125" style="1" customWidth="1"/>
    <col min="13077" max="13077" width="11" style="1" customWidth="1"/>
    <col min="13078" max="13078" width="9.140625" style="1" customWidth="1"/>
    <col min="13079" max="13079" width="8.85546875" style="1" customWidth="1"/>
    <col min="13080" max="13080" width="8.7109375" style="1" customWidth="1"/>
    <col min="13081" max="13081" width="13.140625" style="1" bestFit="1" customWidth="1"/>
    <col min="13082" max="13082" width="87.42578125" style="1" customWidth="1"/>
    <col min="13083" max="13083" width="25" style="1" customWidth="1"/>
    <col min="13084" max="13084" width="41.28515625" style="1" customWidth="1"/>
    <col min="13085" max="13312" width="11.42578125" style="1"/>
    <col min="13313" max="13313" width="26.42578125" style="1" customWidth="1"/>
    <col min="13314" max="13314" width="21.7109375" style="1" customWidth="1"/>
    <col min="13315" max="13315" width="19.85546875" style="1" customWidth="1"/>
    <col min="13316" max="13316" width="19.7109375" style="1" customWidth="1"/>
    <col min="13317" max="13317" width="5.5703125" style="1" customWidth="1"/>
    <col min="13318" max="13318" width="32" style="1" customWidth="1"/>
    <col min="13319" max="13319" width="29.85546875" style="1" customWidth="1"/>
    <col min="13320" max="13320" width="18" style="1" customWidth="1"/>
    <col min="13321" max="13321" width="17.28515625" style="1" customWidth="1"/>
    <col min="13322" max="13322" width="22.140625" style="1" customWidth="1"/>
    <col min="13323" max="13323" width="17.28515625" style="1" customWidth="1"/>
    <col min="13324" max="13324" width="16.28515625" style="1" customWidth="1"/>
    <col min="13325" max="13325" width="15.42578125" style="1" customWidth="1"/>
    <col min="13326" max="13326" width="30.85546875" style="1" customWidth="1"/>
    <col min="13327" max="13327" width="8.28515625" style="1" customWidth="1"/>
    <col min="13328" max="13328" width="8.5703125" style="1" customWidth="1"/>
    <col min="13329" max="13329" width="8" style="1" customWidth="1"/>
    <col min="13330" max="13330" width="8.42578125" style="1" customWidth="1"/>
    <col min="13331" max="13331" width="20.140625" style="1" customWidth="1"/>
    <col min="13332" max="13332" width="5.42578125" style="1" customWidth="1"/>
    <col min="13333" max="13333" width="11" style="1" customWidth="1"/>
    <col min="13334" max="13334" width="9.140625" style="1" customWidth="1"/>
    <col min="13335" max="13335" width="8.85546875" style="1" customWidth="1"/>
    <col min="13336" max="13336" width="8.7109375" style="1" customWidth="1"/>
    <col min="13337" max="13337" width="13.140625" style="1" bestFit="1" customWidth="1"/>
    <col min="13338" max="13338" width="87.42578125" style="1" customWidth="1"/>
    <col min="13339" max="13339" width="25" style="1" customWidth="1"/>
    <col min="13340" max="13340" width="41.28515625" style="1" customWidth="1"/>
    <col min="13341" max="13568" width="11.42578125" style="1"/>
    <col min="13569" max="13569" width="26.42578125" style="1" customWidth="1"/>
    <col min="13570" max="13570" width="21.7109375" style="1" customWidth="1"/>
    <col min="13571" max="13571" width="19.85546875" style="1" customWidth="1"/>
    <col min="13572" max="13572" width="19.7109375" style="1" customWidth="1"/>
    <col min="13573" max="13573" width="5.5703125" style="1" customWidth="1"/>
    <col min="13574" max="13574" width="32" style="1" customWidth="1"/>
    <col min="13575" max="13575" width="29.85546875" style="1" customWidth="1"/>
    <col min="13576" max="13576" width="18" style="1" customWidth="1"/>
    <col min="13577" max="13577" width="17.28515625" style="1" customWidth="1"/>
    <col min="13578" max="13578" width="22.140625" style="1" customWidth="1"/>
    <col min="13579" max="13579" width="17.28515625" style="1" customWidth="1"/>
    <col min="13580" max="13580" width="16.28515625" style="1" customWidth="1"/>
    <col min="13581" max="13581" width="15.42578125" style="1" customWidth="1"/>
    <col min="13582" max="13582" width="30.85546875" style="1" customWidth="1"/>
    <col min="13583" max="13583" width="8.28515625" style="1" customWidth="1"/>
    <col min="13584" max="13584" width="8.5703125" style="1" customWidth="1"/>
    <col min="13585" max="13585" width="8" style="1" customWidth="1"/>
    <col min="13586" max="13586" width="8.42578125" style="1" customWidth="1"/>
    <col min="13587" max="13587" width="20.140625" style="1" customWidth="1"/>
    <col min="13588" max="13588" width="5.42578125" style="1" customWidth="1"/>
    <col min="13589" max="13589" width="11" style="1" customWidth="1"/>
    <col min="13590" max="13590" width="9.140625" style="1" customWidth="1"/>
    <col min="13591" max="13591" width="8.85546875" style="1" customWidth="1"/>
    <col min="13592" max="13592" width="8.7109375" style="1" customWidth="1"/>
    <col min="13593" max="13593" width="13.140625" style="1" bestFit="1" customWidth="1"/>
    <col min="13594" max="13594" width="87.42578125" style="1" customWidth="1"/>
    <col min="13595" max="13595" width="25" style="1" customWidth="1"/>
    <col min="13596" max="13596" width="41.28515625" style="1" customWidth="1"/>
    <col min="13597" max="13824" width="11.42578125" style="1"/>
    <col min="13825" max="13825" width="26.42578125" style="1" customWidth="1"/>
    <col min="13826" max="13826" width="21.7109375" style="1" customWidth="1"/>
    <col min="13827" max="13827" width="19.85546875" style="1" customWidth="1"/>
    <col min="13828" max="13828" width="19.7109375" style="1" customWidth="1"/>
    <col min="13829" max="13829" width="5.5703125" style="1" customWidth="1"/>
    <col min="13830" max="13830" width="32" style="1" customWidth="1"/>
    <col min="13831" max="13831" width="29.85546875" style="1" customWidth="1"/>
    <col min="13832" max="13832" width="18" style="1" customWidth="1"/>
    <col min="13833" max="13833" width="17.28515625" style="1" customWidth="1"/>
    <col min="13834" max="13834" width="22.140625" style="1" customWidth="1"/>
    <col min="13835" max="13835" width="17.28515625" style="1" customWidth="1"/>
    <col min="13836" max="13836" width="16.28515625" style="1" customWidth="1"/>
    <col min="13837" max="13837" width="15.42578125" style="1" customWidth="1"/>
    <col min="13838" max="13838" width="30.85546875" style="1" customWidth="1"/>
    <col min="13839" max="13839" width="8.28515625" style="1" customWidth="1"/>
    <col min="13840" max="13840" width="8.5703125" style="1" customWidth="1"/>
    <col min="13841" max="13841" width="8" style="1" customWidth="1"/>
    <col min="13842" max="13842" width="8.42578125" style="1" customWidth="1"/>
    <col min="13843" max="13843" width="20.140625" style="1" customWidth="1"/>
    <col min="13844" max="13844" width="5.42578125" style="1" customWidth="1"/>
    <col min="13845" max="13845" width="11" style="1" customWidth="1"/>
    <col min="13846" max="13846" width="9.140625" style="1" customWidth="1"/>
    <col min="13847" max="13847" width="8.85546875" style="1" customWidth="1"/>
    <col min="13848" max="13848" width="8.7109375" style="1" customWidth="1"/>
    <col min="13849" max="13849" width="13.140625" style="1" bestFit="1" customWidth="1"/>
    <col min="13850" max="13850" width="87.42578125" style="1" customWidth="1"/>
    <col min="13851" max="13851" width="25" style="1" customWidth="1"/>
    <col min="13852" max="13852" width="41.28515625" style="1" customWidth="1"/>
    <col min="13853" max="14080" width="11.42578125" style="1"/>
    <col min="14081" max="14081" width="26.42578125" style="1" customWidth="1"/>
    <col min="14082" max="14082" width="21.7109375" style="1" customWidth="1"/>
    <col min="14083" max="14083" width="19.85546875" style="1" customWidth="1"/>
    <col min="14084" max="14084" width="19.7109375" style="1" customWidth="1"/>
    <col min="14085" max="14085" width="5.5703125" style="1" customWidth="1"/>
    <col min="14086" max="14086" width="32" style="1" customWidth="1"/>
    <col min="14087" max="14087" width="29.85546875" style="1" customWidth="1"/>
    <col min="14088" max="14088" width="18" style="1" customWidth="1"/>
    <col min="14089" max="14089" width="17.28515625" style="1" customWidth="1"/>
    <col min="14090" max="14090" width="22.140625" style="1" customWidth="1"/>
    <col min="14091" max="14091" width="17.28515625" style="1" customWidth="1"/>
    <col min="14092" max="14092" width="16.28515625" style="1" customWidth="1"/>
    <col min="14093" max="14093" width="15.42578125" style="1" customWidth="1"/>
    <col min="14094" max="14094" width="30.85546875" style="1" customWidth="1"/>
    <col min="14095" max="14095" width="8.28515625" style="1" customWidth="1"/>
    <col min="14096" max="14096" width="8.5703125" style="1" customWidth="1"/>
    <col min="14097" max="14097" width="8" style="1" customWidth="1"/>
    <col min="14098" max="14098" width="8.42578125" style="1" customWidth="1"/>
    <col min="14099" max="14099" width="20.140625" style="1" customWidth="1"/>
    <col min="14100" max="14100" width="5.42578125" style="1" customWidth="1"/>
    <col min="14101" max="14101" width="11" style="1" customWidth="1"/>
    <col min="14102" max="14102" width="9.140625" style="1" customWidth="1"/>
    <col min="14103" max="14103" width="8.85546875" style="1" customWidth="1"/>
    <col min="14104" max="14104" width="8.7109375" style="1" customWidth="1"/>
    <col min="14105" max="14105" width="13.140625" style="1" bestFit="1" customWidth="1"/>
    <col min="14106" max="14106" width="87.42578125" style="1" customWidth="1"/>
    <col min="14107" max="14107" width="25" style="1" customWidth="1"/>
    <col min="14108" max="14108" width="41.28515625" style="1" customWidth="1"/>
    <col min="14109" max="14336" width="11.42578125" style="1"/>
    <col min="14337" max="14337" width="26.42578125" style="1" customWidth="1"/>
    <col min="14338" max="14338" width="21.7109375" style="1" customWidth="1"/>
    <col min="14339" max="14339" width="19.85546875" style="1" customWidth="1"/>
    <col min="14340" max="14340" width="19.7109375" style="1" customWidth="1"/>
    <col min="14341" max="14341" width="5.5703125" style="1" customWidth="1"/>
    <col min="14342" max="14342" width="32" style="1" customWidth="1"/>
    <col min="14343" max="14343" width="29.85546875" style="1" customWidth="1"/>
    <col min="14344" max="14344" width="18" style="1" customWidth="1"/>
    <col min="14345" max="14345" width="17.28515625" style="1" customWidth="1"/>
    <col min="14346" max="14346" width="22.140625" style="1" customWidth="1"/>
    <col min="14347" max="14347" width="17.28515625" style="1" customWidth="1"/>
    <col min="14348" max="14348" width="16.28515625" style="1" customWidth="1"/>
    <col min="14349" max="14349" width="15.42578125" style="1" customWidth="1"/>
    <col min="14350" max="14350" width="30.85546875" style="1" customWidth="1"/>
    <col min="14351" max="14351" width="8.28515625" style="1" customWidth="1"/>
    <col min="14352" max="14352" width="8.5703125" style="1" customWidth="1"/>
    <col min="14353" max="14353" width="8" style="1" customWidth="1"/>
    <col min="14354" max="14354" width="8.42578125" style="1" customWidth="1"/>
    <col min="14355" max="14355" width="20.140625" style="1" customWidth="1"/>
    <col min="14356" max="14356" width="5.42578125" style="1" customWidth="1"/>
    <col min="14357" max="14357" width="11" style="1" customWidth="1"/>
    <col min="14358" max="14358" width="9.140625" style="1" customWidth="1"/>
    <col min="14359" max="14359" width="8.85546875" style="1" customWidth="1"/>
    <col min="14360" max="14360" width="8.7109375" style="1" customWidth="1"/>
    <col min="14361" max="14361" width="13.140625" style="1" bestFit="1" customWidth="1"/>
    <col min="14362" max="14362" width="87.42578125" style="1" customWidth="1"/>
    <col min="14363" max="14363" width="25" style="1" customWidth="1"/>
    <col min="14364" max="14364" width="41.28515625" style="1" customWidth="1"/>
    <col min="14365" max="14592" width="11.42578125" style="1"/>
    <col min="14593" max="14593" width="26.42578125" style="1" customWidth="1"/>
    <col min="14594" max="14594" width="21.7109375" style="1" customWidth="1"/>
    <col min="14595" max="14595" width="19.85546875" style="1" customWidth="1"/>
    <col min="14596" max="14596" width="19.7109375" style="1" customWidth="1"/>
    <col min="14597" max="14597" width="5.5703125" style="1" customWidth="1"/>
    <col min="14598" max="14598" width="32" style="1" customWidth="1"/>
    <col min="14599" max="14599" width="29.85546875" style="1" customWidth="1"/>
    <col min="14600" max="14600" width="18" style="1" customWidth="1"/>
    <col min="14601" max="14601" width="17.28515625" style="1" customWidth="1"/>
    <col min="14602" max="14602" width="22.140625" style="1" customWidth="1"/>
    <col min="14603" max="14603" width="17.28515625" style="1" customWidth="1"/>
    <col min="14604" max="14604" width="16.28515625" style="1" customWidth="1"/>
    <col min="14605" max="14605" width="15.42578125" style="1" customWidth="1"/>
    <col min="14606" max="14606" width="30.85546875" style="1" customWidth="1"/>
    <col min="14607" max="14607" width="8.28515625" style="1" customWidth="1"/>
    <col min="14608" max="14608" width="8.5703125" style="1" customWidth="1"/>
    <col min="14609" max="14609" width="8" style="1" customWidth="1"/>
    <col min="14610" max="14610" width="8.42578125" style="1" customWidth="1"/>
    <col min="14611" max="14611" width="20.140625" style="1" customWidth="1"/>
    <col min="14612" max="14612" width="5.42578125" style="1" customWidth="1"/>
    <col min="14613" max="14613" width="11" style="1" customWidth="1"/>
    <col min="14614" max="14614" width="9.140625" style="1" customWidth="1"/>
    <col min="14615" max="14615" width="8.85546875" style="1" customWidth="1"/>
    <col min="14616" max="14616" width="8.7109375" style="1" customWidth="1"/>
    <col min="14617" max="14617" width="13.140625" style="1" bestFit="1" customWidth="1"/>
    <col min="14618" max="14618" width="87.42578125" style="1" customWidth="1"/>
    <col min="14619" max="14619" width="25" style="1" customWidth="1"/>
    <col min="14620" max="14620" width="41.28515625" style="1" customWidth="1"/>
    <col min="14621" max="14848" width="11.42578125" style="1"/>
    <col min="14849" max="14849" width="26.42578125" style="1" customWidth="1"/>
    <col min="14850" max="14850" width="21.7109375" style="1" customWidth="1"/>
    <col min="14851" max="14851" width="19.85546875" style="1" customWidth="1"/>
    <col min="14852" max="14852" width="19.7109375" style="1" customWidth="1"/>
    <col min="14853" max="14853" width="5.5703125" style="1" customWidth="1"/>
    <col min="14854" max="14854" width="32" style="1" customWidth="1"/>
    <col min="14855" max="14855" width="29.85546875" style="1" customWidth="1"/>
    <col min="14856" max="14856" width="18" style="1" customWidth="1"/>
    <col min="14857" max="14857" width="17.28515625" style="1" customWidth="1"/>
    <col min="14858" max="14858" width="22.140625" style="1" customWidth="1"/>
    <col min="14859" max="14859" width="17.28515625" style="1" customWidth="1"/>
    <col min="14860" max="14860" width="16.28515625" style="1" customWidth="1"/>
    <col min="14861" max="14861" width="15.42578125" style="1" customWidth="1"/>
    <col min="14862" max="14862" width="30.85546875" style="1" customWidth="1"/>
    <col min="14863" max="14863" width="8.28515625" style="1" customWidth="1"/>
    <col min="14864" max="14864" width="8.5703125" style="1" customWidth="1"/>
    <col min="14865" max="14865" width="8" style="1" customWidth="1"/>
    <col min="14866" max="14866" width="8.42578125" style="1" customWidth="1"/>
    <col min="14867" max="14867" width="20.140625" style="1" customWidth="1"/>
    <col min="14868" max="14868" width="5.42578125" style="1" customWidth="1"/>
    <col min="14869" max="14869" width="11" style="1" customWidth="1"/>
    <col min="14870" max="14870" width="9.140625" style="1" customWidth="1"/>
    <col min="14871" max="14871" width="8.85546875" style="1" customWidth="1"/>
    <col min="14872" max="14872" width="8.7109375" style="1" customWidth="1"/>
    <col min="14873" max="14873" width="13.140625" style="1" bestFit="1" customWidth="1"/>
    <col min="14874" max="14874" width="87.42578125" style="1" customWidth="1"/>
    <col min="14875" max="14875" width="25" style="1" customWidth="1"/>
    <col min="14876" max="14876" width="41.28515625" style="1" customWidth="1"/>
    <col min="14877" max="15104" width="11.42578125" style="1"/>
    <col min="15105" max="15105" width="26.42578125" style="1" customWidth="1"/>
    <col min="15106" max="15106" width="21.7109375" style="1" customWidth="1"/>
    <col min="15107" max="15107" width="19.85546875" style="1" customWidth="1"/>
    <col min="15108" max="15108" width="19.7109375" style="1" customWidth="1"/>
    <col min="15109" max="15109" width="5.5703125" style="1" customWidth="1"/>
    <col min="15110" max="15110" width="32" style="1" customWidth="1"/>
    <col min="15111" max="15111" width="29.85546875" style="1" customWidth="1"/>
    <col min="15112" max="15112" width="18" style="1" customWidth="1"/>
    <col min="15113" max="15113" width="17.28515625" style="1" customWidth="1"/>
    <col min="15114" max="15114" width="22.140625" style="1" customWidth="1"/>
    <col min="15115" max="15115" width="17.28515625" style="1" customWidth="1"/>
    <col min="15116" max="15116" width="16.28515625" style="1" customWidth="1"/>
    <col min="15117" max="15117" width="15.42578125" style="1" customWidth="1"/>
    <col min="15118" max="15118" width="30.85546875" style="1" customWidth="1"/>
    <col min="15119" max="15119" width="8.28515625" style="1" customWidth="1"/>
    <col min="15120" max="15120" width="8.5703125" style="1" customWidth="1"/>
    <col min="15121" max="15121" width="8" style="1" customWidth="1"/>
    <col min="15122" max="15122" width="8.42578125" style="1" customWidth="1"/>
    <col min="15123" max="15123" width="20.140625" style="1" customWidth="1"/>
    <col min="15124" max="15124" width="5.42578125" style="1" customWidth="1"/>
    <col min="15125" max="15125" width="11" style="1" customWidth="1"/>
    <col min="15126" max="15126" width="9.140625" style="1" customWidth="1"/>
    <col min="15127" max="15127" width="8.85546875" style="1" customWidth="1"/>
    <col min="15128" max="15128" width="8.7109375" style="1" customWidth="1"/>
    <col min="15129" max="15129" width="13.140625" style="1" bestFit="1" customWidth="1"/>
    <col min="15130" max="15130" width="87.42578125" style="1" customWidth="1"/>
    <col min="15131" max="15131" width="25" style="1" customWidth="1"/>
    <col min="15132" max="15132" width="41.28515625" style="1" customWidth="1"/>
    <col min="15133" max="15360" width="11.42578125" style="1"/>
    <col min="15361" max="15361" width="26.42578125" style="1" customWidth="1"/>
    <col min="15362" max="15362" width="21.7109375" style="1" customWidth="1"/>
    <col min="15363" max="15363" width="19.85546875" style="1" customWidth="1"/>
    <col min="15364" max="15364" width="19.7109375" style="1" customWidth="1"/>
    <col min="15365" max="15365" width="5.5703125" style="1" customWidth="1"/>
    <col min="15366" max="15366" width="32" style="1" customWidth="1"/>
    <col min="15367" max="15367" width="29.85546875" style="1" customWidth="1"/>
    <col min="15368" max="15368" width="18" style="1" customWidth="1"/>
    <col min="15369" max="15369" width="17.28515625" style="1" customWidth="1"/>
    <col min="15370" max="15370" width="22.140625" style="1" customWidth="1"/>
    <col min="15371" max="15371" width="17.28515625" style="1" customWidth="1"/>
    <col min="15372" max="15372" width="16.28515625" style="1" customWidth="1"/>
    <col min="15373" max="15373" width="15.42578125" style="1" customWidth="1"/>
    <col min="15374" max="15374" width="30.85546875" style="1" customWidth="1"/>
    <col min="15375" max="15375" width="8.28515625" style="1" customWidth="1"/>
    <col min="15376" max="15376" width="8.5703125" style="1" customWidth="1"/>
    <col min="15377" max="15377" width="8" style="1" customWidth="1"/>
    <col min="15378" max="15378" width="8.42578125" style="1" customWidth="1"/>
    <col min="15379" max="15379" width="20.140625" style="1" customWidth="1"/>
    <col min="15380" max="15380" width="5.42578125" style="1" customWidth="1"/>
    <col min="15381" max="15381" width="11" style="1" customWidth="1"/>
    <col min="15382" max="15382" width="9.140625" style="1" customWidth="1"/>
    <col min="15383" max="15383" width="8.85546875" style="1" customWidth="1"/>
    <col min="15384" max="15384" width="8.7109375" style="1" customWidth="1"/>
    <col min="15385" max="15385" width="13.140625" style="1" bestFit="1" customWidth="1"/>
    <col min="15386" max="15386" width="87.42578125" style="1" customWidth="1"/>
    <col min="15387" max="15387" width="25" style="1" customWidth="1"/>
    <col min="15388" max="15388" width="41.28515625" style="1" customWidth="1"/>
    <col min="15389" max="15616" width="11.42578125" style="1"/>
    <col min="15617" max="15617" width="26.42578125" style="1" customWidth="1"/>
    <col min="15618" max="15618" width="21.7109375" style="1" customWidth="1"/>
    <col min="15619" max="15619" width="19.85546875" style="1" customWidth="1"/>
    <col min="15620" max="15620" width="19.7109375" style="1" customWidth="1"/>
    <col min="15621" max="15621" width="5.5703125" style="1" customWidth="1"/>
    <col min="15622" max="15622" width="32" style="1" customWidth="1"/>
    <col min="15623" max="15623" width="29.85546875" style="1" customWidth="1"/>
    <col min="15624" max="15624" width="18" style="1" customWidth="1"/>
    <col min="15625" max="15625" width="17.28515625" style="1" customWidth="1"/>
    <col min="15626" max="15626" width="22.140625" style="1" customWidth="1"/>
    <col min="15627" max="15627" width="17.28515625" style="1" customWidth="1"/>
    <col min="15628" max="15628" width="16.28515625" style="1" customWidth="1"/>
    <col min="15629" max="15629" width="15.42578125" style="1" customWidth="1"/>
    <col min="15630" max="15630" width="30.85546875" style="1" customWidth="1"/>
    <col min="15631" max="15631" width="8.28515625" style="1" customWidth="1"/>
    <col min="15632" max="15632" width="8.5703125" style="1" customWidth="1"/>
    <col min="15633" max="15633" width="8" style="1" customWidth="1"/>
    <col min="15634" max="15634" width="8.42578125" style="1" customWidth="1"/>
    <col min="15635" max="15635" width="20.140625" style="1" customWidth="1"/>
    <col min="15636" max="15636" width="5.42578125" style="1" customWidth="1"/>
    <col min="15637" max="15637" width="11" style="1" customWidth="1"/>
    <col min="15638" max="15638" width="9.140625" style="1" customWidth="1"/>
    <col min="15639" max="15639" width="8.85546875" style="1" customWidth="1"/>
    <col min="15640" max="15640" width="8.7109375" style="1" customWidth="1"/>
    <col min="15641" max="15641" width="13.140625" style="1" bestFit="1" customWidth="1"/>
    <col min="15642" max="15642" width="87.42578125" style="1" customWidth="1"/>
    <col min="15643" max="15643" width="25" style="1" customWidth="1"/>
    <col min="15644" max="15644" width="41.28515625" style="1" customWidth="1"/>
    <col min="15645" max="15872" width="11.42578125" style="1"/>
    <col min="15873" max="15873" width="26.42578125" style="1" customWidth="1"/>
    <col min="15874" max="15874" width="21.7109375" style="1" customWidth="1"/>
    <col min="15875" max="15875" width="19.85546875" style="1" customWidth="1"/>
    <col min="15876" max="15876" width="19.7109375" style="1" customWidth="1"/>
    <col min="15877" max="15877" width="5.5703125" style="1" customWidth="1"/>
    <col min="15878" max="15878" width="32" style="1" customWidth="1"/>
    <col min="15879" max="15879" width="29.85546875" style="1" customWidth="1"/>
    <col min="15880" max="15880" width="18" style="1" customWidth="1"/>
    <col min="15881" max="15881" width="17.28515625" style="1" customWidth="1"/>
    <col min="15882" max="15882" width="22.140625" style="1" customWidth="1"/>
    <col min="15883" max="15883" width="17.28515625" style="1" customWidth="1"/>
    <col min="15884" max="15884" width="16.28515625" style="1" customWidth="1"/>
    <col min="15885" max="15885" width="15.42578125" style="1" customWidth="1"/>
    <col min="15886" max="15886" width="30.85546875" style="1" customWidth="1"/>
    <col min="15887" max="15887" width="8.28515625" style="1" customWidth="1"/>
    <col min="15888" max="15888" width="8.5703125" style="1" customWidth="1"/>
    <col min="15889" max="15889" width="8" style="1" customWidth="1"/>
    <col min="15890" max="15890" width="8.42578125" style="1" customWidth="1"/>
    <col min="15891" max="15891" width="20.140625" style="1" customWidth="1"/>
    <col min="15892" max="15892" width="5.42578125" style="1" customWidth="1"/>
    <col min="15893" max="15893" width="11" style="1" customWidth="1"/>
    <col min="15894" max="15894" width="9.140625" style="1" customWidth="1"/>
    <col min="15895" max="15895" width="8.85546875" style="1" customWidth="1"/>
    <col min="15896" max="15896" width="8.7109375" style="1" customWidth="1"/>
    <col min="15897" max="15897" width="13.140625" style="1" bestFit="1" customWidth="1"/>
    <col min="15898" max="15898" width="87.42578125" style="1" customWidth="1"/>
    <col min="15899" max="15899" width="25" style="1" customWidth="1"/>
    <col min="15900" max="15900" width="41.28515625" style="1" customWidth="1"/>
    <col min="15901" max="16128" width="11.42578125" style="1"/>
    <col min="16129" max="16129" width="26.42578125" style="1" customWidth="1"/>
    <col min="16130" max="16130" width="21.7109375" style="1" customWidth="1"/>
    <col min="16131" max="16131" width="19.85546875" style="1" customWidth="1"/>
    <col min="16132" max="16132" width="19.7109375" style="1" customWidth="1"/>
    <col min="16133" max="16133" width="5.5703125" style="1" customWidth="1"/>
    <col min="16134" max="16134" width="32" style="1" customWidth="1"/>
    <col min="16135" max="16135" width="29.85546875" style="1" customWidth="1"/>
    <col min="16136" max="16136" width="18" style="1" customWidth="1"/>
    <col min="16137" max="16137" width="17.28515625" style="1" customWidth="1"/>
    <col min="16138" max="16138" width="22.140625" style="1" customWidth="1"/>
    <col min="16139" max="16139" width="17.28515625" style="1" customWidth="1"/>
    <col min="16140" max="16140" width="16.28515625" style="1" customWidth="1"/>
    <col min="16141" max="16141" width="15.42578125" style="1" customWidth="1"/>
    <col min="16142" max="16142" width="30.85546875" style="1" customWidth="1"/>
    <col min="16143" max="16143" width="8.28515625" style="1" customWidth="1"/>
    <col min="16144" max="16144" width="8.5703125" style="1" customWidth="1"/>
    <col min="16145" max="16145" width="8" style="1" customWidth="1"/>
    <col min="16146" max="16146" width="8.42578125" style="1" customWidth="1"/>
    <col min="16147" max="16147" width="20.140625" style="1" customWidth="1"/>
    <col min="16148" max="16148" width="5.42578125" style="1" customWidth="1"/>
    <col min="16149" max="16149" width="11" style="1" customWidth="1"/>
    <col min="16150" max="16150" width="9.140625" style="1" customWidth="1"/>
    <col min="16151" max="16151" width="8.85546875" style="1" customWidth="1"/>
    <col min="16152" max="16152" width="8.7109375" style="1" customWidth="1"/>
    <col min="16153" max="16153" width="13.140625" style="1" bestFit="1" customWidth="1"/>
    <col min="16154" max="16154" width="87.42578125" style="1" customWidth="1"/>
    <col min="16155" max="16155" width="25" style="1" customWidth="1"/>
    <col min="16156" max="16156" width="41.28515625" style="1" customWidth="1"/>
    <col min="16157" max="16384" width="11.42578125" style="1"/>
  </cols>
  <sheetData>
    <row r="1" spans="1:28" ht="38.25" customHeight="1" thickBot="1" x14ac:dyDescent="0.3">
      <c r="A1" s="454"/>
      <c r="B1" s="454"/>
      <c r="C1" s="454"/>
      <c r="D1" s="454"/>
      <c r="E1" s="454"/>
      <c r="F1" s="454"/>
      <c r="G1" s="454"/>
      <c r="H1" s="454"/>
      <c r="I1" s="454"/>
      <c r="J1" s="454"/>
      <c r="K1" s="454"/>
      <c r="L1" s="454"/>
      <c r="M1" s="454"/>
      <c r="N1" s="454"/>
      <c r="O1" s="454"/>
      <c r="P1" s="454"/>
      <c r="Q1" s="454"/>
      <c r="R1" s="454"/>
      <c r="S1" s="454"/>
      <c r="T1" s="454"/>
      <c r="U1" s="454"/>
      <c r="V1" s="454"/>
      <c r="W1" s="454"/>
      <c r="X1" s="454"/>
      <c r="Y1" s="454"/>
      <c r="Z1" s="454"/>
    </row>
    <row r="2" spans="1:28" ht="15.75" x14ac:dyDescent="0.25">
      <c r="A2" s="455"/>
      <c r="B2" s="458" t="s">
        <v>0</v>
      </c>
      <c r="C2" s="459"/>
      <c r="D2" s="459"/>
      <c r="E2" s="459"/>
      <c r="F2" s="459"/>
      <c r="G2" s="459"/>
      <c r="H2" s="459"/>
      <c r="I2" s="459"/>
      <c r="J2" s="459"/>
      <c r="K2" s="459"/>
      <c r="L2" s="459"/>
      <c r="M2" s="459"/>
      <c r="N2" s="459"/>
      <c r="O2" s="459"/>
      <c r="P2" s="459"/>
      <c r="Q2" s="459"/>
      <c r="R2" s="459"/>
      <c r="S2" s="459"/>
      <c r="T2" s="459"/>
      <c r="U2" s="459"/>
      <c r="V2" s="459"/>
      <c r="W2" s="459"/>
      <c r="X2" s="459"/>
      <c r="Y2" s="459"/>
      <c r="Z2" s="459"/>
      <c r="AA2" s="460"/>
      <c r="AB2" s="2" t="s">
        <v>1</v>
      </c>
    </row>
    <row r="3" spans="1:28" x14ac:dyDescent="0.25">
      <c r="A3" s="456"/>
      <c r="B3" s="461" t="s">
        <v>122</v>
      </c>
      <c r="C3" s="462"/>
      <c r="D3" s="462"/>
      <c r="E3" s="462"/>
      <c r="F3" s="462"/>
      <c r="G3" s="462"/>
      <c r="H3" s="462"/>
      <c r="I3" s="462"/>
      <c r="J3" s="462"/>
      <c r="K3" s="462"/>
      <c r="L3" s="462"/>
      <c r="M3" s="462"/>
      <c r="N3" s="462"/>
      <c r="O3" s="462"/>
      <c r="P3" s="462"/>
      <c r="Q3" s="462"/>
      <c r="R3" s="462"/>
      <c r="S3" s="462"/>
      <c r="T3" s="462"/>
      <c r="U3" s="462"/>
      <c r="V3" s="462"/>
      <c r="W3" s="462"/>
      <c r="X3" s="462"/>
      <c r="Y3" s="462"/>
      <c r="Z3" s="462"/>
      <c r="AA3" s="463"/>
      <c r="AB3" s="3" t="s">
        <v>3</v>
      </c>
    </row>
    <row r="4" spans="1:28" x14ac:dyDescent="0.25">
      <c r="A4" s="456"/>
      <c r="B4" s="464" t="s">
        <v>4</v>
      </c>
      <c r="C4" s="465"/>
      <c r="D4" s="465"/>
      <c r="E4" s="465"/>
      <c r="F4" s="465"/>
      <c r="G4" s="465"/>
      <c r="H4" s="465"/>
      <c r="I4" s="465"/>
      <c r="J4" s="465"/>
      <c r="K4" s="465"/>
      <c r="L4" s="465"/>
      <c r="M4" s="465"/>
      <c r="N4" s="465"/>
      <c r="O4" s="465"/>
      <c r="P4" s="465"/>
      <c r="Q4" s="465"/>
      <c r="R4" s="465"/>
      <c r="S4" s="465"/>
      <c r="T4" s="465"/>
      <c r="U4" s="465"/>
      <c r="V4" s="465"/>
      <c r="W4" s="465"/>
      <c r="X4" s="465"/>
      <c r="Y4" s="465"/>
      <c r="Z4" s="465"/>
      <c r="AA4" s="466"/>
      <c r="AB4" s="3" t="s">
        <v>5</v>
      </c>
    </row>
    <row r="5" spans="1:28" ht="15.75" customHeight="1" thickBot="1" x14ac:dyDescent="0.3">
      <c r="A5" s="457"/>
      <c r="B5" s="467"/>
      <c r="C5" s="468"/>
      <c r="D5" s="468"/>
      <c r="E5" s="468"/>
      <c r="F5" s="468"/>
      <c r="G5" s="468"/>
      <c r="H5" s="468"/>
      <c r="I5" s="468"/>
      <c r="J5" s="468"/>
      <c r="K5" s="468"/>
      <c r="L5" s="468"/>
      <c r="M5" s="468"/>
      <c r="N5" s="468"/>
      <c r="O5" s="468"/>
      <c r="P5" s="468"/>
      <c r="Q5" s="468"/>
      <c r="R5" s="468"/>
      <c r="S5" s="468"/>
      <c r="T5" s="468"/>
      <c r="U5" s="468"/>
      <c r="V5" s="468"/>
      <c r="W5" s="468"/>
      <c r="X5" s="468"/>
      <c r="Y5" s="468"/>
      <c r="Z5" s="468"/>
      <c r="AA5" s="469"/>
      <c r="AB5" s="4" t="s">
        <v>6</v>
      </c>
    </row>
    <row r="6" spans="1:28" ht="6.75" customHeight="1" thickBot="1" x14ac:dyDescent="0.3">
      <c r="A6" s="470"/>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2"/>
    </row>
    <row r="7" spans="1:28" x14ac:dyDescent="0.25">
      <c r="A7" s="5" t="s">
        <v>7</v>
      </c>
      <c r="B7" s="473" t="s">
        <v>123</v>
      </c>
      <c r="C7" s="473"/>
      <c r="D7" s="473"/>
      <c r="E7" s="473"/>
      <c r="F7" s="473"/>
      <c r="G7" s="473"/>
      <c r="H7" s="473"/>
      <c r="I7" s="473"/>
      <c r="J7" s="473"/>
      <c r="K7" s="473"/>
      <c r="L7" s="473"/>
      <c r="M7" s="473"/>
      <c r="N7" s="473"/>
      <c r="O7" s="473"/>
      <c r="P7" s="473"/>
      <c r="Q7" s="473"/>
      <c r="R7" s="473"/>
      <c r="S7" s="473"/>
      <c r="T7" s="473"/>
      <c r="U7" s="473"/>
      <c r="V7" s="473"/>
      <c r="W7" s="473"/>
      <c r="X7" s="473"/>
      <c r="Y7" s="473"/>
      <c r="Z7" s="473"/>
      <c r="AA7" s="473"/>
      <c r="AB7" s="474"/>
    </row>
    <row r="8" spans="1:28" x14ac:dyDescent="0.25">
      <c r="A8" s="6" t="s">
        <v>9</v>
      </c>
      <c r="B8" s="475" t="s">
        <v>124</v>
      </c>
      <c r="C8" s="475"/>
      <c r="D8" s="475"/>
      <c r="E8" s="475"/>
      <c r="F8" s="475"/>
      <c r="G8" s="475"/>
      <c r="H8" s="475"/>
      <c r="I8" s="475"/>
      <c r="J8" s="475"/>
      <c r="K8" s="475"/>
      <c r="L8" s="475"/>
      <c r="M8" s="475"/>
      <c r="N8" s="475"/>
      <c r="O8" s="475"/>
      <c r="P8" s="475"/>
      <c r="Q8" s="475"/>
      <c r="R8" s="475"/>
      <c r="S8" s="475"/>
      <c r="T8" s="475"/>
      <c r="U8" s="475"/>
      <c r="V8" s="475"/>
      <c r="W8" s="475"/>
      <c r="X8" s="475"/>
      <c r="Y8" s="475"/>
      <c r="Z8" s="475"/>
      <c r="AA8" s="475"/>
      <c r="AB8" s="476"/>
    </row>
    <row r="9" spans="1:28" x14ac:dyDescent="0.25">
      <c r="A9" s="6" t="s">
        <v>11</v>
      </c>
      <c r="B9" s="453"/>
      <c r="C9" s="451"/>
      <c r="D9" s="451"/>
      <c r="E9" s="451"/>
      <c r="F9" s="451"/>
      <c r="G9" s="451"/>
      <c r="H9" s="451"/>
      <c r="I9" s="451"/>
      <c r="J9" s="451"/>
      <c r="K9" s="451"/>
      <c r="L9" s="451"/>
      <c r="M9" s="451"/>
      <c r="N9" s="451"/>
      <c r="O9" s="451"/>
      <c r="P9" s="451"/>
      <c r="Q9" s="451"/>
      <c r="R9" s="451"/>
      <c r="S9" s="451"/>
      <c r="T9" s="451"/>
      <c r="U9" s="451"/>
      <c r="V9" s="451"/>
      <c r="W9" s="451"/>
      <c r="X9" s="451"/>
      <c r="Y9" s="451"/>
      <c r="Z9" s="451"/>
      <c r="AA9" s="451"/>
      <c r="AB9" s="452"/>
    </row>
    <row r="10" spans="1:28" x14ac:dyDescent="0.25">
      <c r="A10" s="477" t="s">
        <v>12</v>
      </c>
      <c r="B10" s="477"/>
      <c r="C10" s="477"/>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9"/>
    </row>
    <row r="11" spans="1:28" x14ac:dyDescent="0.25">
      <c r="A11" s="449" t="s">
        <v>13</v>
      </c>
      <c r="B11" s="8" t="s">
        <v>14</v>
      </c>
      <c r="C11" s="10"/>
      <c r="D11" s="450">
        <v>43861</v>
      </c>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2"/>
    </row>
    <row r="12" spans="1:28" x14ac:dyDescent="0.25">
      <c r="A12" s="449"/>
      <c r="B12" s="8" t="s">
        <v>15</v>
      </c>
      <c r="C12" s="10"/>
      <c r="D12" s="453"/>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2"/>
    </row>
    <row r="13" spans="1:28" x14ac:dyDescent="0.25">
      <c r="A13" s="449"/>
      <c r="B13" s="8" t="s">
        <v>16</v>
      </c>
      <c r="C13" s="8" t="s">
        <v>17</v>
      </c>
      <c r="D13" s="450" t="s">
        <v>121</v>
      </c>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2"/>
    </row>
    <row r="14" spans="1:28" ht="15.75" thickBot="1" x14ac:dyDescent="0.3">
      <c r="A14" s="11" t="s">
        <v>18</v>
      </c>
      <c r="B14" s="581" t="s">
        <v>125</v>
      </c>
      <c r="C14" s="582"/>
      <c r="D14" s="582"/>
      <c r="E14" s="582"/>
      <c r="F14" s="582"/>
      <c r="G14" s="582"/>
      <c r="H14" s="582"/>
      <c r="I14" s="582"/>
      <c r="J14" s="582"/>
      <c r="K14" s="582"/>
      <c r="L14" s="582"/>
      <c r="M14" s="582"/>
      <c r="N14" s="582"/>
      <c r="O14" s="582"/>
      <c r="P14" s="582"/>
      <c r="Q14" s="582"/>
      <c r="R14" s="582"/>
      <c r="S14" s="582"/>
      <c r="T14" s="582"/>
      <c r="U14" s="582"/>
      <c r="V14" s="582"/>
      <c r="W14" s="582"/>
      <c r="X14" s="582"/>
      <c r="Y14" s="582"/>
      <c r="Z14" s="582"/>
      <c r="AA14" s="582"/>
      <c r="AB14" s="583"/>
    </row>
    <row r="15" spans="1:28" ht="5.25" customHeight="1" thickBot="1" x14ac:dyDescent="0.3">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3"/>
      <c r="AB15" s="13"/>
    </row>
    <row r="16" spans="1:28" x14ac:dyDescent="0.25">
      <c r="A16" s="483" t="s">
        <v>19</v>
      </c>
      <c r="B16" s="483" t="s">
        <v>20</v>
      </c>
      <c r="C16" s="483" t="s">
        <v>21</v>
      </c>
      <c r="D16" s="483" t="s">
        <v>22</v>
      </c>
      <c r="E16" s="483" t="s">
        <v>23</v>
      </c>
      <c r="F16" s="483" t="s">
        <v>24</v>
      </c>
      <c r="G16" s="483" t="s">
        <v>25</v>
      </c>
      <c r="H16" s="485" t="s">
        <v>26</v>
      </c>
      <c r="I16" s="485" t="s">
        <v>27</v>
      </c>
      <c r="J16" s="483" t="s">
        <v>28</v>
      </c>
      <c r="K16" s="483" t="s">
        <v>29</v>
      </c>
      <c r="L16" s="483" t="s">
        <v>30</v>
      </c>
      <c r="M16" s="483" t="s">
        <v>31</v>
      </c>
      <c r="N16" s="483" t="s">
        <v>32</v>
      </c>
      <c r="O16" s="487" t="s">
        <v>33</v>
      </c>
      <c r="P16" s="487"/>
      <c r="Q16" s="487"/>
      <c r="R16" s="487"/>
      <c r="S16" s="488"/>
      <c r="T16" s="509"/>
      <c r="U16" s="511" t="s">
        <v>34</v>
      </c>
      <c r="V16" s="483"/>
      <c r="W16" s="483"/>
      <c r="X16" s="483"/>
      <c r="Y16" s="512"/>
      <c r="Z16" s="483" t="s">
        <v>35</v>
      </c>
      <c r="AA16" s="483" t="s">
        <v>36</v>
      </c>
      <c r="AB16" s="513" t="s">
        <v>37</v>
      </c>
    </row>
    <row r="17" spans="1:28" ht="26.25" thickBot="1" x14ac:dyDescent="0.3">
      <c r="A17" s="484"/>
      <c r="B17" s="484"/>
      <c r="C17" s="484"/>
      <c r="D17" s="484"/>
      <c r="E17" s="484"/>
      <c r="F17" s="484"/>
      <c r="G17" s="484"/>
      <c r="H17" s="486"/>
      <c r="I17" s="486"/>
      <c r="J17" s="484"/>
      <c r="K17" s="484"/>
      <c r="L17" s="484"/>
      <c r="M17" s="484"/>
      <c r="N17" s="484"/>
      <c r="O17" s="39" t="s">
        <v>38</v>
      </c>
      <c r="P17" s="39" t="s">
        <v>39</v>
      </c>
      <c r="Q17" s="39" t="s">
        <v>40</v>
      </c>
      <c r="R17" s="39" t="s">
        <v>41</v>
      </c>
      <c r="S17" s="40" t="s">
        <v>42</v>
      </c>
      <c r="T17" s="510"/>
      <c r="U17" s="41" t="s">
        <v>38</v>
      </c>
      <c r="V17" s="39" t="s">
        <v>39</v>
      </c>
      <c r="W17" s="39" t="s">
        <v>40</v>
      </c>
      <c r="X17" s="39" t="s">
        <v>41</v>
      </c>
      <c r="Y17" s="40" t="s">
        <v>43</v>
      </c>
      <c r="Z17" s="484"/>
      <c r="AA17" s="484"/>
      <c r="AB17" s="514"/>
    </row>
    <row r="18" spans="1:28" ht="242.25" x14ac:dyDescent="0.25">
      <c r="A18" s="517" t="s">
        <v>126</v>
      </c>
      <c r="B18" s="499" t="s">
        <v>127</v>
      </c>
      <c r="C18" s="518" t="s">
        <v>128</v>
      </c>
      <c r="D18" s="518" t="s">
        <v>129</v>
      </c>
      <c r="E18" s="43">
        <v>1</v>
      </c>
      <c r="F18" s="43" t="s">
        <v>130</v>
      </c>
      <c r="G18" s="43" t="s">
        <v>131</v>
      </c>
      <c r="H18" s="43" t="s">
        <v>132</v>
      </c>
      <c r="I18" s="43" t="s">
        <v>133</v>
      </c>
      <c r="J18" s="44" t="s">
        <v>134</v>
      </c>
      <c r="K18" s="43" t="s">
        <v>53</v>
      </c>
      <c r="L18" s="45">
        <v>1</v>
      </c>
      <c r="M18" s="43" t="s">
        <v>135</v>
      </c>
      <c r="N18" s="43" t="s">
        <v>136</v>
      </c>
      <c r="O18" s="43">
        <v>25</v>
      </c>
      <c r="P18" s="43">
        <v>25</v>
      </c>
      <c r="Q18" s="43">
        <v>25</v>
      </c>
      <c r="R18" s="43">
        <v>25</v>
      </c>
      <c r="S18" s="46">
        <v>1</v>
      </c>
      <c r="T18" s="510"/>
      <c r="U18" s="47">
        <v>0.25</v>
      </c>
      <c r="V18" s="45">
        <v>0.25</v>
      </c>
      <c r="W18" s="45">
        <v>0.25</v>
      </c>
      <c r="X18" s="43"/>
      <c r="Y18" s="48"/>
      <c r="Z18" s="49" t="s">
        <v>137</v>
      </c>
      <c r="AA18" s="50"/>
      <c r="AB18" s="50"/>
    </row>
    <row r="19" spans="1:28" ht="178.5" x14ac:dyDescent="0.25">
      <c r="A19" s="579"/>
      <c r="B19" s="499"/>
      <c r="C19" s="499"/>
      <c r="D19" s="499"/>
      <c r="E19" s="26">
        <v>2</v>
      </c>
      <c r="F19" s="26" t="s">
        <v>138</v>
      </c>
      <c r="G19" s="26" t="s">
        <v>139</v>
      </c>
      <c r="H19" s="26" t="s">
        <v>140</v>
      </c>
      <c r="I19" s="26" t="s">
        <v>141</v>
      </c>
      <c r="J19" s="26" t="s">
        <v>142</v>
      </c>
      <c r="K19" s="43" t="s">
        <v>53</v>
      </c>
      <c r="L19" s="52">
        <v>1</v>
      </c>
      <c r="M19" s="26" t="s">
        <v>135</v>
      </c>
      <c r="N19" s="26" t="s">
        <v>143</v>
      </c>
      <c r="O19" s="43">
        <v>25</v>
      </c>
      <c r="P19" s="43">
        <v>25</v>
      </c>
      <c r="Q19" s="43">
        <v>25</v>
      </c>
      <c r="R19" s="43">
        <v>25</v>
      </c>
      <c r="S19" s="46">
        <v>1</v>
      </c>
      <c r="T19" s="510"/>
      <c r="U19" s="53">
        <v>0.25</v>
      </c>
      <c r="V19" s="52">
        <v>0.25</v>
      </c>
      <c r="W19" s="52">
        <v>0.25</v>
      </c>
      <c r="X19" s="26"/>
      <c r="Y19" s="54"/>
      <c r="Z19" s="55" t="s">
        <v>144</v>
      </c>
      <c r="AA19" s="56"/>
      <c r="AB19" s="56"/>
    </row>
    <row r="20" spans="1:28" ht="153" x14ac:dyDescent="0.25">
      <c r="A20" s="579"/>
      <c r="B20" s="499"/>
      <c r="C20" s="499"/>
      <c r="D20" s="499"/>
      <c r="E20" s="26">
        <v>3</v>
      </c>
      <c r="F20" s="26" t="s">
        <v>145</v>
      </c>
      <c r="G20" s="26" t="s">
        <v>146</v>
      </c>
      <c r="H20" s="26" t="s">
        <v>140</v>
      </c>
      <c r="I20" s="26" t="s">
        <v>147</v>
      </c>
      <c r="J20" s="26" t="s">
        <v>148</v>
      </c>
      <c r="K20" s="43" t="s">
        <v>53</v>
      </c>
      <c r="L20" s="52">
        <v>1</v>
      </c>
      <c r="M20" s="26" t="s">
        <v>135</v>
      </c>
      <c r="N20" s="26" t="s">
        <v>149</v>
      </c>
      <c r="O20" s="43">
        <v>25</v>
      </c>
      <c r="P20" s="43">
        <v>25</v>
      </c>
      <c r="Q20" s="43">
        <v>25</v>
      </c>
      <c r="R20" s="43">
        <v>25</v>
      </c>
      <c r="S20" s="46">
        <v>1</v>
      </c>
      <c r="T20" s="510"/>
      <c r="U20" s="53">
        <v>0.25</v>
      </c>
      <c r="V20" s="52">
        <v>0.25</v>
      </c>
      <c r="W20" s="52">
        <v>0.25</v>
      </c>
      <c r="X20" s="26"/>
      <c r="Y20" s="54"/>
      <c r="Z20" s="55" t="s">
        <v>150</v>
      </c>
      <c r="AA20" s="56"/>
      <c r="AB20" s="56"/>
    </row>
    <row r="21" spans="1:28" ht="216.75" x14ac:dyDescent="0.25">
      <c r="A21" s="579"/>
      <c r="B21" s="499"/>
      <c r="C21" s="499"/>
      <c r="D21" s="499"/>
      <c r="E21" s="26">
        <v>4</v>
      </c>
      <c r="F21" s="26" t="s">
        <v>151</v>
      </c>
      <c r="G21" s="26" t="s">
        <v>152</v>
      </c>
      <c r="H21" s="26" t="s">
        <v>140</v>
      </c>
      <c r="I21" s="26" t="s">
        <v>151</v>
      </c>
      <c r="J21" s="26" t="s">
        <v>153</v>
      </c>
      <c r="K21" s="43" t="s">
        <v>53</v>
      </c>
      <c r="L21" s="52">
        <v>1</v>
      </c>
      <c r="M21" s="26" t="s">
        <v>135</v>
      </c>
      <c r="N21" s="26" t="s">
        <v>154</v>
      </c>
      <c r="O21" s="43">
        <v>25</v>
      </c>
      <c r="P21" s="43">
        <v>25</v>
      </c>
      <c r="Q21" s="43">
        <v>25</v>
      </c>
      <c r="R21" s="43">
        <v>25</v>
      </c>
      <c r="S21" s="46">
        <v>1</v>
      </c>
      <c r="T21" s="510"/>
      <c r="U21" s="53">
        <v>0.25</v>
      </c>
      <c r="V21" s="52">
        <v>0.25</v>
      </c>
      <c r="W21" s="52">
        <v>0.25</v>
      </c>
      <c r="X21" s="26"/>
      <c r="Y21" s="54"/>
      <c r="Z21" s="55" t="s">
        <v>155</v>
      </c>
      <c r="AA21" s="56"/>
      <c r="AB21" s="56"/>
    </row>
    <row r="22" spans="1:28" ht="89.25" x14ac:dyDescent="0.25">
      <c r="A22" s="579"/>
      <c r="B22" s="499"/>
      <c r="C22" s="499"/>
      <c r="D22" s="499"/>
      <c r="E22" s="26">
        <v>5</v>
      </c>
      <c r="F22" s="26" t="s">
        <v>156</v>
      </c>
      <c r="G22" s="26" t="s">
        <v>157</v>
      </c>
      <c r="H22" s="26" t="s">
        <v>140</v>
      </c>
      <c r="I22" s="26" t="s">
        <v>158</v>
      </c>
      <c r="J22" s="26" t="s">
        <v>159</v>
      </c>
      <c r="K22" s="43" t="s">
        <v>53</v>
      </c>
      <c r="L22" s="52">
        <v>1</v>
      </c>
      <c r="M22" s="26" t="s">
        <v>135</v>
      </c>
      <c r="N22" s="26" t="s">
        <v>160</v>
      </c>
      <c r="O22" s="43">
        <v>25</v>
      </c>
      <c r="P22" s="43">
        <v>25</v>
      </c>
      <c r="Q22" s="43">
        <v>25</v>
      </c>
      <c r="R22" s="43">
        <v>25</v>
      </c>
      <c r="S22" s="46">
        <v>1</v>
      </c>
      <c r="T22" s="510"/>
      <c r="U22" s="53">
        <v>0.25</v>
      </c>
      <c r="V22" s="52">
        <v>0.25</v>
      </c>
      <c r="W22" s="52">
        <v>0.25</v>
      </c>
      <c r="X22" s="26"/>
      <c r="Y22" s="54"/>
      <c r="Z22" s="55" t="s">
        <v>161</v>
      </c>
      <c r="AA22" s="56"/>
      <c r="AB22" s="56"/>
    </row>
    <row r="23" spans="1:28" ht="76.5" x14ac:dyDescent="0.25">
      <c r="A23" s="579"/>
      <c r="B23" s="499"/>
      <c r="C23" s="499"/>
      <c r="D23" s="499"/>
      <c r="E23" s="26">
        <v>6</v>
      </c>
      <c r="F23" s="26" t="s">
        <v>162</v>
      </c>
      <c r="G23" s="26" t="s">
        <v>163</v>
      </c>
      <c r="H23" s="26" t="s">
        <v>140</v>
      </c>
      <c r="I23" s="26" t="s">
        <v>164</v>
      </c>
      <c r="J23" s="26" t="s">
        <v>165</v>
      </c>
      <c r="K23" s="43" t="s">
        <v>53</v>
      </c>
      <c r="L23" s="52">
        <v>1</v>
      </c>
      <c r="M23" s="26" t="s">
        <v>135</v>
      </c>
      <c r="N23" s="26" t="s">
        <v>166</v>
      </c>
      <c r="O23" s="43">
        <v>25</v>
      </c>
      <c r="P23" s="43">
        <v>25</v>
      </c>
      <c r="Q23" s="43">
        <v>25</v>
      </c>
      <c r="R23" s="43">
        <v>25</v>
      </c>
      <c r="S23" s="46">
        <v>1</v>
      </c>
      <c r="T23" s="510"/>
      <c r="U23" s="53">
        <v>0.25</v>
      </c>
      <c r="V23" s="52">
        <v>0.25</v>
      </c>
      <c r="W23" s="52">
        <v>0.25</v>
      </c>
      <c r="X23" s="26"/>
      <c r="Y23" s="54"/>
      <c r="Z23" s="55" t="s">
        <v>167</v>
      </c>
      <c r="AA23" s="56"/>
      <c r="AB23" s="56"/>
    </row>
    <row r="24" spans="1:28" ht="153" x14ac:dyDescent="0.25">
      <c r="A24" s="579"/>
      <c r="B24" s="499"/>
      <c r="C24" s="499"/>
      <c r="D24" s="499"/>
      <c r="E24" s="26">
        <v>7</v>
      </c>
      <c r="F24" s="26" t="s">
        <v>168</v>
      </c>
      <c r="G24" s="26" t="s">
        <v>169</v>
      </c>
      <c r="H24" s="26" t="s">
        <v>140</v>
      </c>
      <c r="I24" s="26" t="s">
        <v>170</v>
      </c>
      <c r="J24" s="26" t="s">
        <v>171</v>
      </c>
      <c r="K24" s="43" t="s">
        <v>53</v>
      </c>
      <c r="L24" s="52">
        <v>1</v>
      </c>
      <c r="M24" s="26" t="s">
        <v>135</v>
      </c>
      <c r="N24" s="26" t="s">
        <v>172</v>
      </c>
      <c r="O24" s="43">
        <v>25</v>
      </c>
      <c r="P24" s="43">
        <v>25</v>
      </c>
      <c r="Q24" s="43">
        <v>25</v>
      </c>
      <c r="R24" s="43">
        <v>25</v>
      </c>
      <c r="S24" s="46">
        <v>1</v>
      </c>
      <c r="T24" s="510"/>
      <c r="U24" s="53">
        <v>0.25</v>
      </c>
      <c r="V24" s="52">
        <v>0.25</v>
      </c>
      <c r="W24" s="52">
        <v>0.25</v>
      </c>
      <c r="X24" s="26"/>
      <c r="Y24" s="54"/>
      <c r="Z24" s="55" t="s">
        <v>173</v>
      </c>
      <c r="AA24" s="56"/>
      <c r="AB24" s="56"/>
    </row>
    <row r="25" spans="1:28" ht="89.25" x14ac:dyDescent="0.25">
      <c r="A25" s="579"/>
      <c r="B25" s="499"/>
      <c r="C25" s="499"/>
      <c r="D25" s="499"/>
      <c r="E25" s="26">
        <v>8</v>
      </c>
      <c r="F25" s="26" t="s">
        <v>174</v>
      </c>
      <c r="G25" s="26" t="s">
        <v>175</v>
      </c>
      <c r="H25" s="26" t="s">
        <v>132</v>
      </c>
      <c r="I25" s="26" t="s">
        <v>176</v>
      </c>
      <c r="J25" s="26" t="s">
        <v>177</v>
      </c>
      <c r="K25" s="43" t="s">
        <v>53</v>
      </c>
      <c r="L25" s="52">
        <v>1</v>
      </c>
      <c r="M25" s="26" t="s">
        <v>135</v>
      </c>
      <c r="N25" s="26" t="s">
        <v>178</v>
      </c>
      <c r="O25" s="26">
        <v>0</v>
      </c>
      <c r="P25" s="26">
        <v>50</v>
      </c>
      <c r="Q25" s="26">
        <v>0</v>
      </c>
      <c r="R25" s="26">
        <v>50</v>
      </c>
      <c r="S25" s="57">
        <v>1</v>
      </c>
      <c r="T25" s="510"/>
      <c r="U25" s="53">
        <v>0</v>
      </c>
      <c r="V25" s="52">
        <v>0</v>
      </c>
      <c r="W25" s="52">
        <v>0</v>
      </c>
      <c r="X25" s="26"/>
      <c r="Y25" s="54"/>
      <c r="Z25" s="55" t="s">
        <v>179</v>
      </c>
      <c r="AA25" s="56"/>
      <c r="AB25" s="56"/>
    </row>
    <row r="26" spans="1:28" ht="115.5" thickBot="1" x14ac:dyDescent="0.3">
      <c r="A26" s="579"/>
      <c r="B26" s="499"/>
      <c r="C26" s="580"/>
      <c r="D26" s="580"/>
      <c r="E26" s="26">
        <v>9</v>
      </c>
      <c r="F26" s="58" t="s">
        <v>180</v>
      </c>
      <c r="G26" s="26" t="s">
        <v>181</v>
      </c>
      <c r="H26" s="26" t="s">
        <v>132</v>
      </c>
      <c r="I26" s="26" t="s">
        <v>182</v>
      </c>
      <c r="J26" s="26" t="s">
        <v>183</v>
      </c>
      <c r="K26" s="43" t="s">
        <v>53</v>
      </c>
      <c r="L26" s="52">
        <v>1</v>
      </c>
      <c r="M26" s="26" t="s">
        <v>135</v>
      </c>
      <c r="N26" s="26" t="s">
        <v>178</v>
      </c>
      <c r="O26" s="26">
        <v>25</v>
      </c>
      <c r="P26" s="26">
        <v>25</v>
      </c>
      <c r="Q26" s="26">
        <v>25</v>
      </c>
      <c r="R26" s="26">
        <v>25</v>
      </c>
      <c r="S26" s="57">
        <v>1</v>
      </c>
      <c r="T26" s="510"/>
      <c r="U26" s="53">
        <v>0.25</v>
      </c>
      <c r="V26" s="52">
        <v>0.25</v>
      </c>
      <c r="W26" s="26"/>
      <c r="X26" s="26"/>
      <c r="Y26" s="54"/>
      <c r="Z26" s="59" t="s">
        <v>184</v>
      </c>
      <c r="AA26" s="56"/>
      <c r="AB26" s="56"/>
    </row>
    <row r="27" spans="1:28" s="28" customFormat="1" ht="25.5" customHeight="1" thickBot="1" x14ac:dyDescent="0.3">
      <c r="A27" s="501" t="s">
        <v>185</v>
      </c>
      <c r="B27" s="502"/>
      <c r="C27" s="502"/>
      <c r="D27" s="502"/>
      <c r="E27" s="502"/>
      <c r="F27" s="503"/>
      <c r="G27" s="502"/>
      <c r="H27" s="502"/>
      <c r="I27" s="502"/>
      <c r="J27" s="502"/>
      <c r="K27" s="502"/>
      <c r="L27" s="502"/>
      <c r="M27" s="502"/>
      <c r="N27" s="502"/>
      <c r="O27" s="502"/>
      <c r="P27" s="502"/>
      <c r="Q27" s="502"/>
      <c r="R27" s="504"/>
      <c r="S27" s="505" t="s">
        <v>111</v>
      </c>
      <c r="T27" s="507"/>
      <c r="U27" s="507"/>
      <c r="V27" s="507"/>
      <c r="W27" s="507"/>
      <c r="X27" s="507"/>
      <c r="Y27" s="507"/>
      <c r="Z27" s="507"/>
      <c r="AA27" s="507"/>
      <c r="AB27" s="508"/>
    </row>
    <row r="28" spans="1:28" x14ac:dyDescent="0.25">
      <c r="A28" s="29" t="s">
        <v>112</v>
      </c>
      <c r="B28" s="489"/>
      <c r="C28" s="489"/>
      <c r="D28" s="489"/>
      <c r="E28" s="490"/>
      <c r="F28" s="30" t="s">
        <v>113</v>
      </c>
      <c r="G28" s="491"/>
      <c r="H28" s="491"/>
      <c r="I28" s="491"/>
      <c r="J28" s="491"/>
      <c r="K28" s="491"/>
      <c r="L28" s="30" t="s">
        <v>113</v>
      </c>
      <c r="M28" s="491"/>
      <c r="N28" s="491"/>
      <c r="O28" s="491"/>
      <c r="P28" s="491"/>
      <c r="Q28" s="491"/>
      <c r="R28" s="492"/>
      <c r="S28" s="31" t="s">
        <v>113</v>
      </c>
      <c r="T28" s="492"/>
      <c r="U28" s="493"/>
      <c r="V28" s="493"/>
      <c r="W28" s="493"/>
      <c r="X28" s="493"/>
      <c r="Y28" s="494"/>
      <c r="Z28" s="31" t="s">
        <v>113</v>
      </c>
      <c r="AA28" s="495"/>
      <c r="AB28" s="496"/>
    </row>
    <row r="29" spans="1:28" x14ac:dyDescent="0.25">
      <c r="A29" s="32" t="s">
        <v>114</v>
      </c>
      <c r="B29" s="565" t="s">
        <v>186</v>
      </c>
      <c r="C29" s="565"/>
      <c r="D29" s="565"/>
      <c r="E29" s="495"/>
      <c r="F29" s="30" t="s">
        <v>116</v>
      </c>
      <c r="G29" s="495" t="s">
        <v>187</v>
      </c>
      <c r="H29" s="566"/>
      <c r="I29" s="566"/>
      <c r="J29" s="566"/>
      <c r="K29" s="496"/>
      <c r="L29" s="30" t="s">
        <v>118</v>
      </c>
      <c r="M29" s="495" t="s">
        <v>187</v>
      </c>
      <c r="N29" s="566"/>
      <c r="O29" s="566"/>
      <c r="P29" s="566"/>
      <c r="Q29" s="566"/>
      <c r="R29" s="567"/>
      <c r="S29" s="31" t="s">
        <v>116</v>
      </c>
      <c r="T29" s="568" t="s">
        <v>188</v>
      </c>
      <c r="U29" s="569"/>
      <c r="V29" s="569"/>
      <c r="W29" s="569"/>
      <c r="X29" s="569"/>
      <c r="Y29" s="570"/>
      <c r="Z29" s="31" t="s">
        <v>118</v>
      </c>
      <c r="AA29" s="528" t="s">
        <v>189</v>
      </c>
      <c r="AB29" s="529"/>
    </row>
    <row r="30" spans="1:28" ht="29.25" customHeight="1" thickBot="1" x14ac:dyDescent="0.3">
      <c r="A30" s="34" t="s">
        <v>119</v>
      </c>
      <c r="B30" s="571">
        <v>44117</v>
      </c>
      <c r="C30" s="552"/>
      <c r="D30" s="552"/>
      <c r="E30" s="531"/>
      <c r="F30" s="35" t="s">
        <v>119</v>
      </c>
      <c r="G30" s="572">
        <v>44117</v>
      </c>
      <c r="H30" s="573"/>
      <c r="I30" s="573"/>
      <c r="J30" s="573"/>
      <c r="K30" s="573"/>
      <c r="L30" s="35" t="s">
        <v>119</v>
      </c>
      <c r="M30" s="572">
        <v>44021</v>
      </c>
      <c r="N30" s="573"/>
      <c r="O30" s="573"/>
      <c r="P30" s="573"/>
      <c r="Q30" s="573"/>
      <c r="R30" s="574"/>
      <c r="S30" s="36" t="s">
        <v>119</v>
      </c>
      <c r="T30" s="575"/>
      <c r="U30" s="576"/>
      <c r="V30" s="576"/>
      <c r="W30" s="576"/>
      <c r="X30" s="576"/>
      <c r="Y30" s="577"/>
      <c r="Z30" s="36" t="s">
        <v>119</v>
      </c>
      <c r="AA30" s="578"/>
      <c r="AB30" s="526"/>
    </row>
  </sheetData>
  <mergeCells count="57">
    <mergeCell ref="A11:A13"/>
    <mergeCell ref="D11:AB11"/>
    <mergeCell ref="D12:AB12"/>
    <mergeCell ref="D13:AB13"/>
    <mergeCell ref="A1:Z1"/>
    <mergeCell ref="A2:A5"/>
    <mergeCell ref="B2:AA2"/>
    <mergeCell ref="B3:AA3"/>
    <mergeCell ref="B4:AA5"/>
    <mergeCell ref="A6:AB6"/>
    <mergeCell ref="B7:AB7"/>
    <mergeCell ref="B8:AB8"/>
    <mergeCell ref="B9:AB9"/>
    <mergeCell ref="A10:C10"/>
    <mergeCell ref="D10:AB10"/>
    <mergeCell ref="B14:AB14"/>
    <mergeCell ref="A16:A17"/>
    <mergeCell ref="B16:B17"/>
    <mergeCell ref="C16:C17"/>
    <mergeCell ref="D16:D17"/>
    <mergeCell ref="E16:E17"/>
    <mergeCell ref="F16:F17"/>
    <mergeCell ref="G16:G17"/>
    <mergeCell ref="H16:H17"/>
    <mergeCell ref="I16:I17"/>
    <mergeCell ref="K16:K17"/>
    <mergeCell ref="L16:L17"/>
    <mergeCell ref="M16:M17"/>
    <mergeCell ref="N16:N17"/>
    <mergeCell ref="O16:S16"/>
    <mergeCell ref="T16:T26"/>
    <mergeCell ref="U16:Y16"/>
    <mergeCell ref="Z16:Z17"/>
    <mergeCell ref="AA16:AA17"/>
    <mergeCell ref="AB16:AB17"/>
    <mergeCell ref="A27:R27"/>
    <mergeCell ref="S27:AB27"/>
    <mergeCell ref="A18:A26"/>
    <mergeCell ref="B18:B26"/>
    <mergeCell ref="C18:C26"/>
    <mergeCell ref="D18:D26"/>
    <mergeCell ref="J16:J17"/>
    <mergeCell ref="B28:E28"/>
    <mergeCell ref="G28:K28"/>
    <mergeCell ref="M28:R28"/>
    <mergeCell ref="T28:Y28"/>
    <mergeCell ref="AA28:AB28"/>
    <mergeCell ref="B30:E30"/>
    <mergeCell ref="G30:K30"/>
    <mergeCell ref="M30:R30"/>
    <mergeCell ref="T30:Y30"/>
    <mergeCell ref="AA30:AB30"/>
    <mergeCell ref="B29:E29"/>
    <mergeCell ref="G29:K29"/>
    <mergeCell ref="M29:R29"/>
    <mergeCell ref="T29:Y29"/>
    <mergeCell ref="AA29:AB29"/>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012AB-D32D-498D-B08D-63624B2AEB30}">
  <dimension ref="A1:AB28"/>
  <sheetViews>
    <sheetView topLeftCell="J10" workbookViewId="0">
      <selection activeCell="X23" sqref="X23"/>
    </sheetView>
  </sheetViews>
  <sheetFormatPr baseColWidth="10" defaultRowHeight="15" x14ac:dyDescent="0.25"/>
  <cols>
    <col min="1" max="1" width="23.42578125" style="1" customWidth="1"/>
    <col min="2" max="2" width="21.7109375" style="1" customWidth="1"/>
    <col min="3" max="3" width="26.85546875" style="1" customWidth="1"/>
    <col min="4" max="4" width="36.7109375" style="1" customWidth="1"/>
    <col min="5" max="5" width="5.42578125" style="1" customWidth="1"/>
    <col min="6" max="6" width="30.85546875" style="1" customWidth="1"/>
    <col min="7" max="7" width="21.28515625" style="1" customWidth="1"/>
    <col min="8" max="8" width="13.5703125" style="1" hidden="1" customWidth="1"/>
    <col min="9" max="9" width="31" style="1" customWidth="1"/>
    <col min="10" max="10" width="22.5703125" style="1" customWidth="1"/>
    <col min="11" max="11" width="17.28515625" style="1" customWidth="1"/>
    <col min="12" max="12" width="16.28515625" style="1" customWidth="1"/>
    <col min="13" max="13" width="15.42578125" style="1" customWidth="1"/>
    <col min="14" max="14" width="20" style="1" customWidth="1"/>
    <col min="15" max="15" width="8.28515625" style="1" customWidth="1"/>
    <col min="16" max="16" width="8.5703125" style="1" customWidth="1"/>
    <col min="17" max="17" width="8" style="1" customWidth="1"/>
    <col min="18" max="18" width="8.42578125" style="1" customWidth="1"/>
    <col min="19" max="19" width="10.42578125" style="1" customWidth="1"/>
    <col min="20" max="20" width="2.7109375" style="28" customWidth="1"/>
    <col min="21" max="21" width="7.140625" style="1" customWidth="1"/>
    <col min="22" max="22" width="9.140625" style="1" customWidth="1"/>
    <col min="23" max="23" width="7" style="1" customWidth="1"/>
    <col min="24" max="24" width="7.5703125" style="1" customWidth="1"/>
    <col min="25" max="25" width="13.140625" style="1" customWidth="1"/>
    <col min="26" max="26" width="109.7109375" style="1" customWidth="1"/>
    <col min="27" max="27" width="35" style="1" customWidth="1"/>
    <col min="28" max="28" width="27.140625" style="1" customWidth="1"/>
    <col min="29" max="256" width="11.42578125" style="1"/>
    <col min="257" max="257" width="23.42578125" style="1" customWidth="1"/>
    <col min="258" max="258" width="21.7109375" style="1" customWidth="1"/>
    <col min="259" max="259" width="26.85546875" style="1" customWidth="1"/>
    <col min="260" max="260" width="36.7109375" style="1" customWidth="1"/>
    <col min="261" max="261" width="5.42578125" style="1" customWidth="1"/>
    <col min="262" max="262" width="30.85546875" style="1" customWidth="1"/>
    <col min="263" max="263" width="21.28515625" style="1" customWidth="1"/>
    <col min="264" max="264" width="0" style="1" hidden="1" customWidth="1"/>
    <col min="265" max="265" width="31" style="1" customWidth="1"/>
    <col min="266" max="266" width="22.5703125" style="1" customWidth="1"/>
    <col min="267" max="267" width="17.28515625" style="1" customWidth="1"/>
    <col min="268" max="268" width="16.28515625" style="1" customWidth="1"/>
    <col min="269" max="269" width="15.42578125" style="1" customWidth="1"/>
    <col min="270" max="270" width="20" style="1" customWidth="1"/>
    <col min="271" max="271" width="8.28515625" style="1" customWidth="1"/>
    <col min="272" max="272" width="8.5703125" style="1" customWidth="1"/>
    <col min="273" max="273" width="8" style="1" customWidth="1"/>
    <col min="274" max="274" width="8.42578125" style="1" customWidth="1"/>
    <col min="275" max="275" width="10.42578125" style="1" customWidth="1"/>
    <col min="276" max="276" width="2.7109375" style="1" customWidth="1"/>
    <col min="277" max="277" width="7.140625" style="1" customWidth="1"/>
    <col min="278" max="278" width="9.140625" style="1" customWidth="1"/>
    <col min="279" max="279" width="7" style="1" customWidth="1"/>
    <col min="280" max="280" width="7.5703125" style="1" customWidth="1"/>
    <col min="281" max="281" width="13.140625" style="1" customWidth="1"/>
    <col min="282" max="282" width="109.7109375" style="1" customWidth="1"/>
    <col min="283" max="283" width="35" style="1" customWidth="1"/>
    <col min="284" max="284" width="27.140625" style="1" customWidth="1"/>
    <col min="285" max="512" width="11.42578125" style="1"/>
    <col min="513" max="513" width="23.42578125" style="1" customWidth="1"/>
    <col min="514" max="514" width="21.7109375" style="1" customWidth="1"/>
    <col min="515" max="515" width="26.85546875" style="1" customWidth="1"/>
    <col min="516" max="516" width="36.7109375" style="1" customWidth="1"/>
    <col min="517" max="517" width="5.42578125" style="1" customWidth="1"/>
    <col min="518" max="518" width="30.85546875" style="1" customWidth="1"/>
    <col min="519" max="519" width="21.28515625" style="1" customWidth="1"/>
    <col min="520" max="520" width="0" style="1" hidden="1" customWidth="1"/>
    <col min="521" max="521" width="31" style="1" customWidth="1"/>
    <col min="522" max="522" width="22.5703125" style="1" customWidth="1"/>
    <col min="523" max="523" width="17.28515625" style="1" customWidth="1"/>
    <col min="524" max="524" width="16.28515625" style="1" customWidth="1"/>
    <col min="525" max="525" width="15.42578125" style="1" customWidth="1"/>
    <col min="526" max="526" width="20" style="1" customWidth="1"/>
    <col min="527" max="527" width="8.28515625" style="1" customWidth="1"/>
    <col min="528" max="528" width="8.5703125" style="1" customWidth="1"/>
    <col min="529" max="529" width="8" style="1" customWidth="1"/>
    <col min="530" max="530" width="8.42578125" style="1" customWidth="1"/>
    <col min="531" max="531" width="10.42578125" style="1" customWidth="1"/>
    <col min="532" max="532" width="2.7109375" style="1" customWidth="1"/>
    <col min="533" max="533" width="7.140625" style="1" customWidth="1"/>
    <col min="534" max="534" width="9.140625" style="1" customWidth="1"/>
    <col min="535" max="535" width="7" style="1" customWidth="1"/>
    <col min="536" max="536" width="7.5703125" style="1" customWidth="1"/>
    <col min="537" max="537" width="13.140625" style="1" customWidth="1"/>
    <col min="538" max="538" width="109.7109375" style="1" customWidth="1"/>
    <col min="539" max="539" width="35" style="1" customWidth="1"/>
    <col min="540" max="540" width="27.140625" style="1" customWidth="1"/>
    <col min="541" max="768" width="11.42578125" style="1"/>
    <col min="769" max="769" width="23.42578125" style="1" customWidth="1"/>
    <col min="770" max="770" width="21.7109375" style="1" customWidth="1"/>
    <col min="771" max="771" width="26.85546875" style="1" customWidth="1"/>
    <col min="772" max="772" width="36.7109375" style="1" customWidth="1"/>
    <col min="773" max="773" width="5.42578125" style="1" customWidth="1"/>
    <col min="774" max="774" width="30.85546875" style="1" customWidth="1"/>
    <col min="775" max="775" width="21.28515625" style="1" customWidth="1"/>
    <col min="776" max="776" width="0" style="1" hidden="1" customWidth="1"/>
    <col min="777" max="777" width="31" style="1" customWidth="1"/>
    <col min="778" max="778" width="22.5703125" style="1" customWidth="1"/>
    <col min="779" max="779" width="17.28515625" style="1" customWidth="1"/>
    <col min="780" max="780" width="16.28515625" style="1" customWidth="1"/>
    <col min="781" max="781" width="15.42578125" style="1" customWidth="1"/>
    <col min="782" max="782" width="20" style="1" customWidth="1"/>
    <col min="783" max="783" width="8.28515625" style="1" customWidth="1"/>
    <col min="784" max="784" width="8.5703125" style="1" customWidth="1"/>
    <col min="785" max="785" width="8" style="1" customWidth="1"/>
    <col min="786" max="786" width="8.42578125" style="1" customWidth="1"/>
    <col min="787" max="787" width="10.42578125" style="1" customWidth="1"/>
    <col min="788" max="788" width="2.7109375" style="1" customWidth="1"/>
    <col min="789" max="789" width="7.140625" style="1" customWidth="1"/>
    <col min="790" max="790" width="9.140625" style="1" customWidth="1"/>
    <col min="791" max="791" width="7" style="1" customWidth="1"/>
    <col min="792" max="792" width="7.5703125" style="1" customWidth="1"/>
    <col min="793" max="793" width="13.140625" style="1" customWidth="1"/>
    <col min="794" max="794" width="109.7109375" style="1" customWidth="1"/>
    <col min="795" max="795" width="35" style="1" customWidth="1"/>
    <col min="796" max="796" width="27.140625" style="1" customWidth="1"/>
    <col min="797" max="1024" width="11.42578125" style="1"/>
    <col min="1025" max="1025" width="23.42578125" style="1" customWidth="1"/>
    <col min="1026" max="1026" width="21.7109375" style="1" customWidth="1"/>
    <col min="1027" max="1027" width="26.85546875" style="1" customWidth="1"/>
    <col min="1028" max="1028" width="36.7109375" style="1" customWidth="1"/>
    <col min="1029" max="1029" width="5.42578125" style="1" customWidth="1"/>
    <col min="1030" max="1030" width="30.85546875" style="1" customWidth="1"/>
    <col min="1031" max="1031" width="21.28515625" style="1" customWidth="1"/>
    <col min="1032" max="1032" width="0" style="1" hidden="1" customWidth="1"/>
    <col min="1033" max="1033" width="31" style="1" customWidth="1"/>
    <col min="1034" max="1034" width="22.5703125" style="1" customWidth="1"/>
    <col min="1035" max="1035" width="17.28515625" style="1" customWidth="1"/>
    <col min="1036" max="1036" width="16.28515625" style="1" customWidth="1"/>
    <col min="1037" max="1037" width="15.42578125" style="1" customWidth="1"/>
    <col min="1038" max="1038" width="20" style="1" customWidth="1"/>
    <col min="1039" max="1039" width="8.28515625" style="1" customWidth="1"/>
    <col min="1040" max="1040" width="8.5703125" style="1" customWidth="1"/>
    <col min="1041" max="1041" width="8" style="1" customWidth="1"/>
    <col min="1042" max="1042" width="8.42578125" style="1" customWidth="1"/>
    <col min="1043" max="1043" width="10.42578125" style="1" customWidth="1"/>
    <col min="1044" max="1044" width="2.7109375" style="1" customWidth="1"/>
    <col min="1045" max="1045" width="7.140625" style="1" customWidth="1"/>
    <col min="1046" max="1046" width="9.140625" style="1" customWidth="1"/>
    <col min="1047" max="1047" width="7" style="1" customWidth="1"/>
    <col min="1048" max="1048" width="7.5703125" style="1" customWidth="1"/>
    <col min="1049" max="1049" width="13.140625" style="1" customWidth="1"/>
    <col min="1050" max="1050" width="109.7109375" style="1" customWidth="1"/>
    <col min="1051" max="1051" width="35" style="1" customWidth="1"/>
    <col min="1052" max="1052" width="27.140625" style="1" customWidth="1"/>
    <col min="1053" max="1280" width="11.42578125" style="1"/>
    <col min="1281" max="1281" width="23.42578125" style="1" customWidth="1"/>
    <col min="1282" max="1282" width="21.7109375" style="1" customWidth="1"/>
    <col min="1283" max="1283" width="26.85546875" style="1" customWidth="1"/>
    <col min="1284" max="1284" width="36.7109375" style="1" customWidth="1"/>
    <col min="1285" max="1285" width="5.42578125" style="1" customWidth="1"/>
    <col min="1286" max="1286" width="30.85546875" style="1" customWidth="1"/>
    <col min="1287" max="1287" width="21.28515625" style="1" customWidth="1"/>
    <col min="1288" max="1288" width="0" style="1" hidden="1" customWidth="1"/>
    <col min="1289" max="1289" width="31" style="1" customWidth="1"/>
    <col min="1290" max="1290" width="22.5703125" style="1" customWidth="1"/>
    <col min="1291" max="1291" width="17.28515625" style="1" customWidth="1"/>
    <col min="1292" max="1292" width="16.28515625" style="1" customWidth="1"/>
    <col min="1293" max="1293" width="15.42578125" style="1" customWidth="1"/>
    <col min="1294" max="1294" width="20" style="1" customWidth="1"/>
    <col min="1295" max="1295" width="8.28515625" style="1" customWidth="1"/>
    <col min="1296" max="1296" width="8.5703125" style="1" customWidth="1"/>
    <col min="1297" max="1297" width="8" style="1" customWidth="1"/>
    <col min="1298" max="1298" width="8.42578125" style="1" customWidth="1"/>
    <col min="1299" max="1299" width="10.42578125" style="1" customWidth="1"/>
    <col min="1300" max="1300" width="2.7109375" style="1" customWidth="1"/>
    <col min="1301" max="1301" width="7.140625" style="1" customWidth="1"/>
    <col min="1302" max="1302" width="9.140625" style="1" customWidth="1"/>
    <col min="1303" max="1303" width="7" style="1" customWidth="1"/>
    <col min="1304" max="1304" width="7.5703125" style="1" customWidth="1"/>
    <col min="1305" max="1305" width="13.140625" style="1" customWidth="1"/>
    <col min="1306" max="1306" width="109.7109375" style="1" customWidth="1"/>
    <col min="1307" max="1307" width="35" style="1" customWidth="1"/>
    <col min="1308" max="1308" width="27.140625" style="1" customWidth="1"/>
    <col min="1309" max="1536" width="11.42578125" style="1"/>
    <col min="1537" max="1537" width="23.42578125" style="1" customWidth="1"/>
    <col min="1538" max="1538" width="21.7109375" style="1" customWidth="1"/>
    <col min="1539" max="1539" width="26.85546875" style="1" customWidth="1"/>
    <col min="1540" max="1540" width="36.7109375" style="1" customWidth="1"/>
    <col min="1541" max="1541" width="5.42578125" style="1" customWidth="1"/>
    <col min="1542" max="1542" width="30.85546875" style="1" customWidth="1"/>
    <col min="1543" max="1543" width="21.28515625" style="1" customWidth="1"/>
    <col min="1544" max="1544" width="0" style="1" hidden="1" customWidth="1"/>
    <col min="1545" max="1545" width="31" style="1" customWidth="1"/>
    <col min="1546" max="1546" width="22.5703125" style="1" customWidth="1"/>
    <col min="1547" max="1547" width="17.28515625" style="1" customWidth="1"/>
    <col min="1548" max="1548" width="16.28515625" style="1" customWidth="1"/>
    <col min="1549" max="1549" width="15.42578125" style="1" customWidth="1"/>
    <col min="1550" max="1550" width="20" style="1" customWidth="1"/>
    <col min="1551" max="1551" width="8.28515625" style="1" customWidth="1"/>
    <col min="1552" max="1552" width="8.5703125" style="1" customWidth="1"/>
    <col min="1553" max="1553" width="8" style="1" customWidth="1"/>
    <col min="1554" max="1554" width="8.42578125" style="1" customWidth="1"/>
    <col min="1555" max="1555" width="10.42578125" style="1" customWidth="1"/>
    <col min="1556" max="1556" width="2.7109375" style="1" customWidth="1"/>
    <col min="1557" max="1557" width="7.140625" style="1" customWidth="1"/>
    <col min="1558" max="1558" width="9.140625" style="1" customWidth="1"/>
    <col min="1559" max="1559" width="7" style="1" customWidth="1"/>
    <col min="1560" max="1560" width="7.5703125" style="1" customWidth="1"/>
    <col min="1561" max="1561" width="13.140625" style="1" customWidth="1"/>
    <col min="1562" max="1562" width="109.7109375" style="1" customWidth="1"/>
    <col min="1563" max="1563" width="35" style="1" customWidth="1"/>
    <col min="1564" max="1564" width="27.140625" style="1" customWidth="1"/>
    <col min="1565" max="1792" width="11.42578125" style="1"/>
    <col min="1793" max="1793" width="23.42578125" style="1" customWidth="1"/>
    <col min="1794" max="1794" width="21.7109375" style="1" customWidth="1"/>
    <col min="1795" max="1795" width="26.85546875" style="1" customWidth="1"/>
    <col min="1796" max="1796" width="36.7109375" style="1" customWidth="1"/>
    <col min="1797" max="1797" width="5.42578125" style="1" customWidth="1"/>
    <col min="1798" max="1798" width="30.85546875" style="1" customWidth="1"/>
    <col min="1799" max="1799" width="21.28515625" style="1" customWidth="1"/>
    <col min="1800" max="1800" width="0" style="1" hidden="1" customWidth="1"/>
    <col min="1801" max="1801" width="31" style="1" customWidth="1"/>
    <col min="1802" max="1802" width="22.5703125" style="1" customWidth="1"/>
    <col min="1803" max="1803" width="17.28515625" style="1" customWidth="1"/>
    <col min="1804" max="1804" width="16.28515625" style="1" customWidth="1"/>
    <col min="1805" max="1805" width="15.42578125" style="1" customWidth="1"/>
    <col min="1806" max="1806" width="20" style="1" customWidth="1"/>
    <col min="1807" max="1807" width="8.28515625" style="1" customWidth="1"/>
    <col min="1808" max="1808" width="8.5703125" style="1" customWidth="1"/>
    <col min="1809" max="1809" width="8" style="1" customWidth="1"/>
    <col min="1810" max="1810" width="8.42578125" style="1" customWidth="1"/>
    <col min="1811" max="1811" width="10.42578125" style="1" customWidth="1"/>
    <col min="1812" max="1812" width="2.7109375" style="1" customWidth="1"/>
    <col min="1813" max="1813" width="7.140625" style="1" customWidth="1"/>
    <col min="1814" max="1814" width="9.140625" style="1" customWidth="1"/>
    <col min="1815" max="1815" width="7" style="1" customWidth="1"/>
    <col min="1816" max="1816" width="7.5703125" style="1" customWidth="1"/>
    <col min="1817" max="1817" width="13.140625" style="1" customWidth="1"/>
    <col min="1818" max="1818" width="109.7109375" style="1" customWidth="1"/>
    <col min="1819" max="1819" width="35" style="1" customWidth="1"/>
    <col min="1820" max="1820" width="27.140625" style="1" customWidth="1"/>
    <col min="1821" max="2048" width="11.42578125" style="1"/>
    <col min="2049" max="2049" width="23.42578125" style="1" customWidth="1"/>
    <col min="2050" max="2050" width="21.7109375" style="1" customWidth="1"/>
    <col min="2051" max="2051" width="26.85546875" style="1" customWidth="1"/>
    <col min="2052" max="2052" width="36.7109375" style="1" customWidth="1"/>
    <col min="2053" max="2053" width="5.42578125" style="1" customWidth="1"/>
    <col min="2054" max="2054" width="30.85546875" style="1" customWidth="1"/>
    <col min="2055" max="2055" width="21.28515625" style="1" customWidth="1"/>
    <col min="2056" max="2056" width="0" style="1" hidden="1" customWidth="1"/>
    <col min="2057" max="2057" width="31" style="1" customWidth="1"/>
    <col min="2058" max="2058" width="22.5703125" style="1" customWidth="1"/>
    <col min="2059" max="2059" width="17.28515625" style="1" customWidth="1"/>
    <col min="2060" max="2060" width="16.28515625" style="1" customWidth="1"/>
    <col min="2061" max="2061" width="15.42578125" style="1" customWidth="1"/>
    <col min="2062" max="2062" width="20" style="1" customWidth="1"/>
    <col min="2063" max="2063" width="8.28515625" style="1" customWidth="1"/>
    <col min="2064" max="2064" width="8.5703125" style="1" customWidth="1"/>
    <col min="2065" max="2065" width="8" style="1" customWidth="1"/>
    <col min="2066" max="2066" width="8.42578125" style="1" customWidth="1"/>
    <col min="2067" max="2067" width="10.42578125" style="1" customWidth="1"/>
    <col min="2068" max="2068" width="2.7109375" style="1" customWidth="1"/>
    <col min="2069" max="2069" width="7.140625" style="1" customWidth="1"/>
    <col min="2070" max="2070" width="9.140625" style="1" customWidth="1"/>
    <col min="2071" max="2071" width="7" style="1" customWidth="1"/>
    <col min="2072" max="2072" width="7.5703125" style="1" customWidth="1"/>
    <col min="2073" max="2073" width="13.140625" style="1" customWidth="1"/>
    <col min="2074" max="2074" width="109.7109375" style="1" customWidth="1"/>
    <col min="2075" max="2075" width="35" style="1" customWidth="1"/>
    <col min="2076" max="2076" width="27.140625" style="1" customWidth="1"/>
    <col min="2077" max="2304" width="11.42578125" style="1"/>
    <col min="2305" max="2305" width="23.42578125" style="1" customWidth="1"/>
    <col min="2306" max="2306" width="21.7109375" style="1" customWidth="1"/>
    <col min="2307" max="2307" width="26.85546875" style="1" customWidth="1"/>
    <col min="2308" max="2308" width="36.7109375" style="1" customWidth="1"/>
    <col min="2309" max="2309" width="5.42578125" style="1" customWidth="1"/>
    <col min="2310" max="2310" width="30.85546875" style="1" customWidth="1"/>
    <col min="2311" max="2311" width="21.28515625" style="1" customWidth="1"/>
    <col min="2312" max="2312" width="0" style="1" hidden="1" customWidth="1"/>
    <col min="2313" max="2313" width="31" style="1" customWidth="1"/>
    <col min="2314" max="2314" width="22.5703125" style="1" customWidth="1"/>
    <col min="2315" max="2315" width="17.28515625" style="1" customWidth="1"/>
    <col min="2316" max="2316" width="16.28515625" style="1" customWidth="1"/>
    <col min="2317" max="2317" width="15.42578125" style="1" customWidth="1"/>
    <col min="2318" max="2318" width="20" style="1" customWidth="1"/>
    <col min="2319" max="2319" width="8.28515625" style="1" customWidth="1"/>
    <col min="2320" max="2320" width="8.5703125" style="1" customWidth="1"/>
    <col min="2321" max="2321" width="8" style="1" customWidth="1"/>
    <col min="2322" max="2322" width="8.42578125" style="1" customWidth="1"/>
    <col min="2323" max="2323" width="10.42578125" style="1" customWidth="1"/>
    <col min="2324" max="2324" width="2.7109375" style="1" customWidth="1"/>
    <col min="2325" max="2325" width="7.140625" style="1" customWidth="1"/>
    <col min="2326" max="2326" width="9.140625" style="1" customWidth="1"/>
    <col min="2327" max="2327" width="7" style="1" customWidth="1"/>
    <col min="2328" max="2328" width="7.5703125" style="1" customWidth="1"/>
    <col min="2329" max="2329" width="13.140625" style="1" customWidth="1"/>
    <col min="2330" max="2330" width="109.7109375" style="1" customWidth="1"/>
    <col min="2331" max="2331" width="35" style="1" customWidth="1"/>
    <col min="2332" max="2332" width="27.140625" style="1" customWidth="1"/>
    <col min="2333" max="2560" width="11.42578125" style="1"/>
    <col min="2561" max="2561" width="23.42578125" style="1" customWidth="1"/>
    <col min="2562" max="2562" width="21.7109375" style="1" customWidth="1"/>
    <col min="2563" max="2563" width="26.85546875" style="1" customWidth="1"/>
    <col min="2564" max="2564" width="36.7109375" style="1" customWidth="1"/>
    <col min="2565" max="2565" width="5.42578125" style="1" customWidth="1"/>
    <col min="2566" max="2566" width="30.85546875" style="1" customWidth="1"/>
    <col min="2567" max="2567" width="21.28515625" style="1" customWidth="1"/>
    <col min="2568" max="2568" width="0" style="1" hidden="1" customWidth="1"/>
    <col min="2569" max="2569" width="31" style="1" customWidth="1"/>
    <col min="2570" max="2570" width="22.5703125" style="1" customWidth="1"/>
    <col min="2571" max="2571" width="17.28515625" style="1" customWidth="1"/>
    <col min="2572" max="2572" width="16.28515625" style="1" customWidth="1"/>
    <col min="2573" max="2573" width="15.42578125" style="1" customWidth="1"/>
    <col min="2574" max="2574" width="20" style="1" customWidth="1"/>
    <col min="2575" max="2575" width="8.28515625" style="1" customWidth="1"/>
    <col min="2576" max="2576" width="8.5703125" style="1" customWidth="1"/>
    <col min="2577" max="2577" width="8" style="1" customWidth="1"/>
    <col min="2578" max="2578" width="8.42578125" style="1" customWidth="1"/>
    <col min="2579" max="2579" width="10.42578125" style="1" customWidth="1"/>
    <col min="2580" max="2580" width="2.7109375" style="1" customWidth="1"/>
    <col min="2581" max="2581" width="7.140625" style="1" customWidth="1"/>
    <col min="2582" max="2582" width="9.140625" style="1" customWidth="1"/>
    <col min="2583" max="2583" width="7" style="1" customWidth="1"/>
    <col min="2584" max="2584" width="7.5703125" style="1" customWidth="1"/>
    <col min="2585" max="2585" width="13.140625" style="1" customWidth="1"/>
    <col min="2586" max="2586" width="109.7109375" style="1" customWidth="1"/>
    <col min="2587" max="2587" width="35" style="1" customWidth="1"/>
    <col min="2588" max="2588" width="27.140625" style="1" customWidth="1"/>
    <col min="2589" max="2816" width="11.42578125" style="1"/>
    <col min="2817" max="2817" width="23.42578125" style="1" customWidth="1"/>
    <col min="2818" max="2818" width="21.7109375" style="1" customWidth="1"/>
    <col min="2819" max="2819" width="26.85546875" style="1" customWidth="1"/>
    <col min="2820" max="2820" width="36.7109375" style="1" customWidth="1"/>
    <col min="2821" max="2821" width="5.42578125" style="1" customWidth="1"/>
    <col min="2822" max="2822" width="30.85546875" style="1" customWidth="1"/>
    <col min="2823" max="2823" width="21.28515625" style="1" customWidth="1"/>
    <col min="2824" max="2824" width="0" style="1" hidden="1" customWidth="1"/>
    <col min="2825" max="2825" width="31" style="1" customWidth="1"/>
    <col min="2826" max="2826" width="22.5703125" style="1" customWidth="1"/>
    <col min="2827" max="2827" width="17.28515625" style="1" customWidth="1"/>
    <col min="2828" max="2828" width="16.28515625" style="1" customWidth="1"/>
    <col min="2829" max="2829" width="15.42578125" style="1" customWidth="1"/>
    <col min="2830" max="2830" width="20" style="1" customWidth="1"/>
    <col min="2831" max="2831" width="8.28515625" style="1" customWidth="1"/>
    <col min="2832" max="2832" width="8.5703125" style="1" customWidth="1"/>
    <col min="2833" max="2833" width="8" style="1" customWidth="1"/>
    <col min="2834" max="2834" width="8.42578125" style="1" customWidth="1"/>
    <col min="2835" max="2835" width="10.42578125" style="1" customWidth="1"/>
    <col min="2836" max="2836" width="2.7109375" style="1" customWidth="1"/>
    <col min="2837" max="2837" width="7.140625" style="1" customWidth="1"/>
    <col min="2838" max="2838" width="9.140625" style="1" customWidth="1"/>
    <col min="2839" max="2839" width="7" style="1" customWidth="1"/>
    <col min="2840" max="2840" width="7.5703125" style="1" customWidth="1"/>
    <col min="2841" max="2841" width="13.140625" style="1" customWidth="1"/>
    <col min="2842" max="2842" width="109.7109375" style="1" customWidth="1"/>
    <col min="2843" max="2843" width="35" style="1" customWidth="1"/>
    <col min="2844" max="2844" width="27.140625" style="1" customWidth="1"/>
    <col min="2845" max="3072" width="11.42578125" style="1"/>
    <col min="3073" max="3073" width="23.42578125" style="1" customWidth="1"/>
    <col min="3074" max="3074" width="21.7109375" style="1" customWidth="1"/>
    <col min="3075" max="3075" width="26.85546875" style="1" customWidth="1"/>
    <col min="3076" max="3076" width="36.7109375" style="1" customWidth="1"/>
    <col min="3077" max="3077" width="5.42578125" style="1" customWidth="1"/>
    <col min="3078" max="3078" width="30.85546875" style="1" customWidth="1"/>
    <col min="3079" max="3079" width="21.28515625" style="1" customWidth="1"/>
    <col min="3080" max="3080" width="0" style="1" hidden="1" customWidth="1"/>
    <col min="3081" max="3081" width="31" style="1" customWidth="1"/>
    <col min="3082" max="3082" width="22.5703125" style="1" customWidth="1"/>
    <col min="3083" max="3083" width="17.28515625" style="1" customWidth="1"/>
    <col min="3084" max="3084" width="16.28515625" style="1" customWidth="1"/>
    <col min="3085" max="3085" width="15.42578125" style="1" customWidth="1"/>
    <col min="3086" max="3086" width="20" style="1" customWidth="1"/>
    <col min="3087" max="3087" width="8.28515625" style="1" customWidth="1"/>
    <col min="3088" max="3088" width="8.5703125" style="1" customWidth="1"/>
    <col min="3089" max="3089" width="8" style="1" customWidth="1"/>
    <col min="3090" max="3090" width="8.42578125" style="1" customWidth="1"/>
    <col min="3091" max="3091" width="10.42578125" style="1" customWidth="1"/>
    <col min="3092" max="3092" width="2.7109375" style="1" customWidth="1"/>
    <col min="3093" max="3093" width="7.140625" style="1" customWidth="1"/>
    <col min="3094" max="3094" width="9.140625" style="1" customWidth="1"/>
    <col min="3095" max="3095" width="7" style="1" customWidth="1"/>
    <col min="3096" max="3096" width="7.5703125" style="1" customWidth="1"/>
    <col min="3097" max="3097" width="13.140625" style="1" customWidth="1"/>
    <col min="3098" max="3098" width="109.7109375" style="1" customWidth="1"/>
    <col min="3099" max="3099" width="35" style="1" customWidth="1"/>
    <col min="3100" max="3100" width="27.140625" style="1" customWidth="1"/>
    <col min="3101" max="3328" width="11.42578125" style="1"/>
    <col min="3329" max="3329" width="23.42578125" style="1" customWidth="1"/>
    <col min="3330" max="3330" width="21.7109375" style="1" customWidth="1"/>
    <col min="3331" max="3331" width="26.85546875" style="1" customWidth="1"/>
    <col min="3332" max="3332" width="36.7109375" style="1" customWidth="1"/>
    <col min="3333" max="3333" width="5.42578125" style="1" customWidth="1"/>
    <col min="3334" max="3334" width="30.85546875" style="1" customWidth="1"/>
    <col min="3335" max="3335" width="21.28515625" style="1" customWidth="1"/>
    <col min="3336" max="3336" width="0" style="1" hidden="1" customWidth="1"/>
    <col min="3337" max="3337" width="31" style="1" customWidth="1"/>
    <col min="3338" max="3338" width="22.5703125" style="1" customWidth="1"/>
    <col min="3339" max="3339" width="17.28515625" style="1" customWidth="1"/>
    <col min="3340" max="3340" width="16.28515625" style="1" customWidth="1"/>
    <col min="3341" max="3341" width="15.42578125" style="1" customWidth="1"/>
    <col min="3342" max="3342" width="20" style="1" customWidth="1"/>
    <col min="3343" max="3343" width="8.28515625" style="1" customWidth="1"/>
    <col min="3344" max="3344" width="8.5703125" style="1" customWidth="1"/>
    <col min="3345" max="3345" width="8" style="1" customWidth="1"/>
    <col min="3346" max="3346" width="8.42578125" style="1" customWidth="1"/>
    <col min="3347" max="3347" width="10.42578125" style="1" customWidth="1"/>
    <col min="3348" max="3348" width="2.7109375" style="1" customWidth="1"/>
    <col min="3349" max="3349" width="7.140625" style="1" customWidth="1"/>
    <col min="3350" max="3350" width="9.140625" style="1" customWidth="1"/>
    <col min="3351" max="3351" width="7" style="1" customWidth="1"/>
    <col min="3352" max="3352" width="7.5703125" style="1" customWidth="1"/>
    <col min="3353" max="3353" width="13.140625" style="1" customWidth="1"/>
    <col min="3354" max="3354" width="109.7109375" style="1" customWidth="1"/>
    <col min="3355" max="3355" width="35" style="1" customWidth="1"/>
    <col min="3356" max="3356" width="27.140625" style="1" customWidth="1"/>
    <col min="3357" max="3584" width="11.42578125" style="1"/>
    <col min="3585" max="3585" width="23.42578125" style="1" customWidth="1"/>
    <col min="3586" max="3586" width="21.7109375" style="1" customWidth="1"/>
    <col min="3587" max="3587" width="26.85546875" style="1" customWidth="1"/>
    <col min="3588" max="3588" width="36.7109375" style="1" customWidth="1"/>
    <col min="3589" max="3589" width="5.42578125" style="1" customWidth="1"/>
    <col min="3590" max="3590" width="30.85546875" style="1" customWidth="1"/>
    <col min="3591" max="3591" width="21.28515625" style="1" customWidth="1"/>
    <col min="3592" max="3592" width="0" style="1" hidden="1" customWidth="1"/>
    <col min="3593" max="3593" width="31" style="1" customWidth="1"/>
    <col min="3594" max="3594" width="22.5703125" style="1" customWidth="1"/>
    <col min="3595" max="3595" width="17.28515625" style="1" customWidth="1"/>
    <col min="3596" max="3596" width="16.28515625" style="1" customWidth="1"/>
    <col min="3597" max="3597" width="15.42578125" style="1" customWidth="1"/>
    <col min="3598" max="3598" width="20" style="1" customWidth="1"/>
    <col min="3599" max="3599" width="8.28515625" style="1" customWidth="1"/>
    <col min="3600" max="3600" width="8.5703125" style="1" customWidth="1"/>
    <col min="3601" max="3601" width="8" style="1" customWidth="1"/>
    <col min="3602" max="3602" width="8.42578125" style="1" customWidth="1"/>
    <col min="3603" max="3603" width="10.42578125" style="1" customWidth="1"/>
    <col min="3604" max="3604" width="2.7109375" style="1" customWidth="1"/>
    <col min="3605" max="3605" width="7.140625" style="1" customWidth="1"/>
    <col min="3606" max="3606" width="9.140625" style="1" customWidth="1"/>
    <col min="3607" max="3607" width="7" style="1" customWidth="1"/>
    <col min="3608" max="3608" width="7.5703125" style="1" customWidth="1"/>
    <col min="3609" max="3609" width="13.140625" style="1" customWidth="1"/>
    <col min="3610" max="3610" width="109.7109375" style="1" customWidth="1"/>
    <col min="3611" max="3611" width="35" style="1" customWidth="1"/>
    <col min="3612" max="3612" width="27.140625" style="1" customWidth="1"/>
    <col min="3613" max="3840" width="11.42578125" style="1"/>
    <col min="3841" max="3841" width="23.42578125" style="1" customWidth="1"/>
    <col min="3842" max="3842" width="21.7109375" style="1" customWidth="1"/>
    <col min="3843" max="3843" width="26.85546875" style="1" customWidth="1"/>
    <col min="3844" max="3844" width="36.7109375" style="1" customWidth="1"/>
    <col min="3845" max="3845" width="5.42578125" style="1" customWidth="1"/>
    <col min="3846" max="3846" width="30.85546875" style="1" customWidth="1"/>
    <col min="3847" max="3847" width="21.28515625" style="1" customWidth="1"/>
    <col min="3848" max="3848" width="0" style="1" hidden="1" customWidth="1"/>
    <col min="3849" max="3849" width="31" style="1" customWidth="1"/>
    <col min="3850" max="3850" width="22.5703125" style="1" customWidth="1"/>
    <col min="3851" max="3851" width="17.28515625" style="1" customWidth="1"/>
    <col min="3852" max="3852" width="16.28515625" style="1" customWidth="1"/>
    <col min="3853" max="3853" width="15.42578125" style="1" customWidth="1"/>
    <col min="3854" max="3854" width="20" style="1" customWidth="1"/>
    <col min="3855" max="3855" width="8.28515625" style="1" customWidth="1"/>
    <col min="3856" max="3856" width="8.5703125" style="1" customWidth="1"/>
    <col min="3857" max="3857" width="8" style="1" customWidth="1"/>
    <col min="3858" max="3858" width="8.42578125" style="1" customWidth="1"/>
    <col min="3859" max="3859" width="10.42578125" style="1" customWidth="1"/>
    <col min="3860" max="3860" width="2.7109375" style="1" customWidth="1"/>
    <col min="3861" max="3861" width="7.140625" style="1" customWidth="1"/>
    <col min="3862" max="3862" width="9.140625" style="1" customWidth="1"/>
    <col min="3863" max="3863" width="7" style="1" customWidth="1"/>
    <col min="3864" max="3864" width="7.5703125" style="1" customWidth="1"/>
    <col min="3865" max="3865" width="13.140625" style="1" customWidth="1"/>
    <col min="3866" max="3866" width="109.7109375" style="1" customWidth="1"/>
    <col min="3867" max="3867" width="35" style="1" customWidth="1"/>
    <col min="3868" max="3868" width="27.140625" style="1" customWidth="1"/>
    <col min="3869" max="4096" width="11.42578125" style="1"/>
    <col min="4097" max="4097" width="23.42578125" style="1" customWidth="1"/>
    <col min="4098" max="4098" width="21.7109375" style="1" customWidth="1"/>
    <col min="4099" max="4099" width="26.85546875" style="1" customWidth="1"/>
    <col min="4100" max="4100" width="36.7109375" style="1" customWidth="1"/>
    <col min="4101" max="4101" width="5.42578125" style="1" customWidth="1"/>
    <col min="4102" max="4102" width="30.85546875" style="1" customWidth="1"/>
    <col min="4103" max="4103" width="21.28515625" style="1" customWidth="1"/>
    <col min="4104" max="4104" width="0" style="1" hidden="1" customWidth="1"/>
    <col min="4105" max="4105" width="31" style="1" customWidth="1"/>
    <col min="4106" max="4106" width="22.5703125" style="1" customWidth="1"/>
    <col min="4107" max="4107" width="17.28515625" style="1" customWidth="1"/>
    <col min="4108" max="4108" width="16.28515625" style="1" customWidth="1"/>
    <col min="4109" max="4109" width="15.42578125" style="1" customWidth="1"/>
    <col min="4110" max="4110" width="20" style="1" customWidth="1"/>
    <col min="4111" max="4111" width="8.28515625" style="1" customWidth="1"/>
    <col min="4112" max="4112" width="8.5703125" style="1" customWidth="1"/>
    <col min="4113" max="4113" width="8" style="1" customWidth="1"/>
    <col min="4114" max="4114" width="8.42578125" style="1" customWidth="1"/>
    <col min="4115" max="4115" width="10.42578125" style="1" customWidth="1"/>
    <col min="4116" max="4116" width="2.7109375" style="1" customWidth="1"/>
    <col min="4117" max="4117" width="7.140625" style="1" customWidth="1"/>
    <col min="4118" max="4118" width="9.140625" style="1" customWidth="1"/>
    <col min="4119" max="4119" width="7" style="1" customWidth="1"/>
    <col min="4120" max="4120" width="7.5703125" style="1" customWidth="1"/>
    <col min="4121" max="4121" width="13.140625" style="1" customWidth="1"/>
    <col min="4122" max="4122" width="109.7109375" style="1" customWidth="1"/>
    <col min="4123" max="4123" width="35" style="1" customWidth="1"/>
    <col min="4124" max="4124" width="27.140625" style="1" customWidth="1"/>
    <col min="4125" max="4352" width="11.42578125" style="1"/>
    <col min="4353" max="4353" width="23.42578125" style="1" customWidth="1"/>
    <col min="4354" max="4354" width="21.7109375" style="1" customWidth="1"/>
    <col min="4355" max="4355" width="26.85546875" style="1" customWidth="1"/>
    <col min="4356" max="4356" width="36.7109375" style="1" customWidth="1"/>
    <col min="4357" max="4357" width="5.42578125" style="1" customWidth="1"/>
    <col min="4358" max="4358" width="30.85546875" style="1" customWidth="1"/>
    <col min="4359" max="4359" width="21.28515625" style="1" customWidth="1"/>
    <col min="4360" max="4360" width="0" style="1" hidden="1" customWidth="1"/>
    <col min="4361" max="4361" width="31" style="1" customWidth="1"/>
    <col min="4362" max="4362" width="22.5703125" style="1" customWidth="1"/>
    <col min="4363" max="4363" width="17.28515625" style="1" customWidth="1"/>
    <col min="4364" max="4364" width="16.28515625" style="1" customWidth="1"/>
    <col min="4365" max="4365" width="15.42578125" style="1" customWidth="1"/>
    <col min="4366" max="4366" width="20" style="1" customWidth="1"/>
    <col min="4367" max="4367" width="8.28515625" style="1" customWidth="1"/>
    <col min="4368" max="4368" width="8.5703125" style="1" customWidth="1"/>
    <col min="4369" max="4369" width="8" style="1" customWidth="1"/>
    <col min="4370" max="4370" width="8.42578125" style="1" customWidth="1"/>
    <col min="4371" max="4371" width="10.42578125" style="1" customWidth="1"/>
    <col min="4372" max="4372" width="2.7109375" style="1" customWidth="1"/>
    <col min="4373" max="4373" width="7.140625" style="1" customWidth="1"/>
    <col min="4374" max="4374" width="9.140625" style="1" customWidth="1"/>
    <col min="4375" max="4375" width="7" style="1" customWidth="1"/>
    <col min="4376" max="4376" width="7.5703125" style="1" customWidth="1"/>
    <col min="4377" max="4377" width="13.140625" style="1" customWidth="1"/>
    <col min="4378" max="4378" width="109.7109375" style="1" customWidth="1"/>
    <col min="4379" max="4379" width="35" style="1" customWidth="1"/>
    <col min="4380" max="4380" width="27.140625" style="1" customWidth="1"/>
    <col min="4381" max="4608" width="11.42578125" style="1"/>
    <col min="4609" max="4609" width="23.42578125" style="1" customWidth="1"/>
    <col min="4610" max="4610" width="21.7109375" style="1" customWidth="1"/>
    <col min="4611" max="4611" width="26.85546875" style="1" customWidth="1"/>
    <col min="4612" max="4612" width="36.7109375" style="1" customWidth="1"/>
    <col min="4613" max="4613" width="5.42578125" style="1" customWidth="1"/>
    <col min="4614" max="4614" width="30.85546875" style="1" customWidth="1"/>
    <col min="4615" max="4615" width="21.28515625" style="1" customWidth="1"/>
    <col min="4616" max="4616" width="0" style="1" hidden="1" customWidth="1"/>
    <col min="4617" max="4617" width="31" style="1" customWidth="1"/>
    <col min="4618" max="4618" width="22.5703125" style="1" customWidth="1"/>
    <col min="4619" max="4619" width="17.28515625" style="1" customWidth="1"/>
    <col min="4620" max="4620" width="16.28515625" style="1" customWidth="1"/>
    <col min="4621" max="4621" width="15.42578125" style="1" customWidth="1"/>
    <col min="4622" max="4622" width="20" style="1" customWidth="1"/>
    <col min="4623" max="4623" width="8.28515625" style="1" customWidth="1"/>
    <col min="4624" max="4624" width="8.5703125" style="1" customWidth="1"/>
    <col min="4625" max="4625" width="8" style="1" customWidth="1"/>
    <col min="4626" max="4626" width="8.42578125" style="1" customWidth="1"/>
    <col min="4627" max="4627" width="10.42578125" style="1" customWidth="1"/>
    <col min="4628" max="4628" width="2.7109375" style="1" customWidth="1"/>
    <col min="4629" max="4629" width="7.140625" style="1" customWidth="1"/>
    <col min="4630" max="4630" width="9.140625" style="1" customWidth="1"/>
    <col min="4631" max="4631" width="7" style="1" customWidth="1"/>
    <col min="4632" max="4632" width="7.5703125" style="1" customWidth="1"/>
    <col min="4633" max="4633" width="13.140625" style="1" customWidth="1"/>
    <col min="4634" max="4634" width="109.7109375" style="1" customWidth="1"/>
    <col min="4635" max="4635" width="35" style="1" customWidth="1"/>
    <col min="4636" max="4636" width="27.140625" style="1" customWidth="1"/>
    <col min="4637" max="4864" width="11.42578125" style="1"/>
    <col min="4865" max="4865" width="23.42578125" style="1" customWidth="1"/>
    <col min="4866" max="4866" width="21.7109375" style="1" customWidth="1"/>
    <col min="4867" max="4867" width="26.85546875" style="1" customWidth="1"/>
    <col min="4868" max="4868" width="36.7109375" style="1" customWidth="1"/>
    <col min="4869" max="4869" width="5.42578125" style="1" customWidth="1"/>
    <col min="4870" max="4870" width="30.85546875" style="1" customWidth="1"/>
    <col min="4871" max="4871" width="21.28515625" style="1" customWidth="1"/>
    <col min="4872" max="4872" width="0" style="1" hidden="1" customWidth="1"/>
    <col min="4873" max="4873" width="31" style="1" customWidth="1"/>
    <col min="4874" max="4874" width="22.5703125" style="1" customWidth="1"/>
    <col min="4875" max="4875" width="17.28515625" style="1" customWidth="1"/>
    <col min="4876" max="4876" width="16.28515625" style="1" customWidth="1"/>
    <col min="4877" max="4877" width="15.42578125" style="1" customWidth="1"/>
    <col min="4878" max="4878" width="20" style="1" customWidth="1"/>
    <col min="4879" max="4879" width="8.28515625" style="1" customWidth="1"/>
    <col min="4880" max="4880" width="8.5703125" style="1" customWidth="1"/>
    <col min="4881" max="4881" width="8" style="1" customWidth="1"/>
    <col min="4882" max="4882" width="8.42578125" style="1" customWidth="1"/>
    <col min="4883" max="4883" width="10.42578125" style="1" customWidth="1"/>
    <col min="4884" max="4884" width="2.7109375" style="1" customWidth="1"/>
    <col min="4885" max="4885" width="7.140625" style="1" customWidth="1"/>
    <col min="4886" max="4886" width="9.140625" style="1" customWidth="1"/>
    <col min="4887" max="4887" width="7" style="1" customWidth="1"/>
    <col min="4888" max="4888" width="7.5703125" style="1" customWidth="1"/>
    <col min="4889" max="4889" width="13.140625" style="1" customWidth="1"/>
    <col min="4890" max="4890" width="109.7109375" style="1" customWidth="1"/>
    <col min="4891" max="4891" width="35" style="1" customWidth="1"/>
    <col min="4892" max="4892" width="27.140625" style="1" customWidth="1"/>
    <col min="4893" max="5120" width="11.42578125" style="1"/>
    <col min="5121" max="5121" width="23.42578125" style="1" customWidth="1"/>
    <col min="5122" max="5122" width="21.7109375" style="1" customWidth="1"/>
    <col min="5123" max="5123" width="26.85546875" style="1" customWidth="1"/>
    <col min="5124" max="5124" width="36.7109375" style="1" customWidth="1"/>
    <col min="5125" max="5125" width="5.42578125" style="1" customWidth="1"/>
    <col min="5126" max="5126" width="30.85546875" style="1" customWidth="1"/>
    <col min="5127" max="5127" width="21.28515625" style="1" customWidth="1"/>
    <col min="5128" max="5128" width="0" style="1" hidden="1" customWidth="1"/>
    <col min="5129" max="5129" width="31" style="1" customWidth="1"/>
    <col min="5130" max="5130" width="22.5703125" style="1" customWidth="1"/>
    <col min="5131" max="5131" width="17.28515625" style="1" customWidth="1"/>
    <col min="5132" max="5132" width="16.28515625" style="1" customWidth="1"/>
    <col min="5133" max="5133" width="15.42578125" style="1" customWidth="1"/>
    <col min="5134" max="5134" width="20" style="1" customWidth="1"/>
    <col min="5135" max="5135" width="8.28515625" style="1" customWidth="1"/>
    <col min="5136" max="5136" width="8.5703125" style="1" customWidth="1"/>
    <col min="5137" max="5137" width="8" style="1" customWidth="1"/>
    <col min="5138" max="5138" width="8.42578125" style="1" customWidth="1"/>
    <col min="5139" max="5139" width="10.42578125" style="1" customWidth="1"/>
    <col min="5140" max="5140" width="2.7109375" style="1" customWidth="1"/>
    <col min="5141" max="5141" width="7.140625" style="1" customWidth="1"/>
    <col min="5142" max="5142" width="9.140625" style="1" customWidth="1"/>
    <col min="5143" max="5143" width="7" style="1" customWidth="1"/>
    <col min="5144" max="5144" width="7.5703125" style="1" customWidth="1"/>
    <col min="5145" max="5145" width="13.140625" style="1" customWidth="1"/>
    <col min="5146" max="5146" width="109.7109375" style="1" customWidth="1"/>
    <col min="5147" max="5147" width="35" style="1" customWidth="1"/>
    <col min="5148" max="5148" width="27.140625" style="1" customWidth="1"/>
    <col min="5149" max="5376" width="11.42578125" style="1"/>
    <col min="5377" max="5377" width="23.42578125" style="1" customWidth="1"/>
    <col min="5378" max="5378" width="21.7109375" style="1" customWidth="1"/>
    <col min="5379" max="5379" width="26.85546875" style="1" customWidth="1"/>
    <col min="5380" max="5380" width="36.7109375" style="1" customWidth="1"/>
    <col min="5381" max="5381" width="5.42578125" style="1" customWidth="1"/>
    <col min="5382" max="5382" width="30.85546875" style="1" customWidth="1"/>
    <col min="5383" max="5383" width="21.28515625" style="1" customWidth="1"/>
    <col min="5384" max="5384" width="0" style="1" hidden="1" customWidth="1"/>
    <col min="5385" max="5385" width="31" style="1" customWidth="1"/>
    <col min="5386" max="5386" width="22.5703125" style="1" customWidth="1"/>
    <col min="5387" max="5387" width="17.28515625" style="1" customWidth="1"/>
    <col min="5388" max="5388" width="16.28515625" style="1" customWidth="1"/>
    <col min="5389" max="5389" width="15.42578125" style="1" customWidth="1"/>
    <col min="5390" max="5390" width="20" style="1" customWidth="1"/>
    <col min="5391" max="5391" width="8.28515625" style="1" customWidth="1"/>
    <col min="5392" max="5392" width="8.5703125" style="1" customWidth="1"/>
    <col min="5393" max="5393" width="8" style="1" customWidth="1"/>
    <col min="5394" max="5394" width="8.42578125" style="1" customWidth="1"/>
    <col min="5395" max="5395" width="10.42578125" style="1" customWidth="1"/>
    <col min="5396" max="5396" width="2.7109375" style="1" customWidth="1"/>
    <col min="5397" max="5397" width="7.140625" style="1" customWidth="1"/>
    <col min="5398" max="5398" width="9.140625" style="1" customWidth="1"/>
    <col min="5399" max="5399" width="7" style="1" customWidth="1"/>
    <col min="5400" max="5400" width="7.5703125" style="1" customWidth="1"/>
    <col min="5401" max="5401" width="13.140625" style="1" customWidth="1"/>
    <col min="5402" max="5402" width="109.7109375" style="1" customWidth="1"/>
    <col min="5403" max="5403" width="35" style="1" customWidth="1"/>
    <col min="5404" max="5404" width="27.140625" style="1" customWidth="1"/>
    <col min="5405" max="5632" width="11.42578125" style="1"/>
    <col min="5633" max="5633" width="23.42578125" style="1" customWidth="1"/>
    <col min="5634" max="5634" width="21.7109375" style="1" customWidth="1"/>
    <col min="5635" max="5635" width="26.85546875" style="1" customWidth="1"/>
    <col min="5636" max="5636" width="36.7109375" style="1" customWidth="1"/>
    <col min="5637" max="5637" width="5.42578125" style="1" customWidth="1"/>
    <col min="5638" max="5638" width="30.85546875" style="1" customWidth="1"/>
    <col min="5639" max="5639" width="21.28515625" style="1" customWidth="1"/>
    <col min="5640" max="5640" width="0" style="1" hidden="1" customWidth="1"/>
    <col min="5641" max="5641" width="31" style="1" customWidth="1"/>
    <col min="5642" max="5642" width="22.5703125" style="1" customWidth="1"/>
    <col min="5643" max="5643" width="17.28515625" style="1" customWidth="1"/>
    <col min="5644" max="5644" width="16.28515625" style="1" customWidth="1"/>
    <col min="5645" max="5645" width="15.42578125" style="1" customWidth="1"/>
    <col min="5646" max="5646" width="20" style="1" customWidth="1"/>
    <col min="5647" max="5647" width="8.28515625" style="1" customWidth="1"/>
    <col min="5648" max="5648" width="8.5703125" style="1" customWidth="1"/>
    <col min="5649" max="5649" width="8" style="1" customWidth="1"/>
    <col min="5650" max="5650" width="8.42578125" style="1" customWidth="1"/>
    <col min="5651" max="5651" width="10.42578125" style="1" customWidth="1"/>
    <col min="5652" max="5652" width="2.7109375" style="1" customWidth="1"/>
    <col min="5653" max="5653" width="7.140625" style="1" customWidth="1"/>
    <col min="5654" max="5654" width="9.140625" style="1" customWidth="1"/>
    <col min="5655" max="5655" width="7" style="1" customWidth="1"/>
    <col min="5656" max="5656" width="7.5703125" style="1" customWidth="1"/>
    <col min="5657" max="5657" width="13.140625" style="1" customWidth="1"/>
    <col min="5658" max="5658" width="109.7109375" style="1" customWidth="1"/>
    <col min="5659" max="5659" width="35" style="1" customWidth="1"/>
    <col min="5660" max="5660" width="27.140625" style="1" customWidth="1"/>
    <col min="5661" max="5888" width="11.42578125" style="1"/>
    <col min="5889" max="5889" width="23.42578125" style="1" customWidth="1"/>
    <col min="5890" max="5890" width="21.7109375" style="1" customWidth="1"/>
    <col min="5891" max="5891" width="26.85546875" style="1" customWidth="1"/>
    <col min="5892" max="5892" width="36.7109375" style="1" customWidth="1"/>
    <col min="5893" max="5893" width="5.42578125" style="1" customWidth="1"/>
    <col min="5894" max="5894" width="30.85546875" style="1" customWidth="1"/>
    <col min="5895" max="5895" width="21.28515625" style="1" customWidth="1"/>
    <col min="5896" max="5896" width="0" style="1" hidden="1" customWidth="1"/>
    <col min="5897" max="5897" width="31" style="1" customWidth="1"/>
    <col min="5898" max="5898" width="22.5703125" style="1" customWidth="1"/>
    <col min="5899" max="5899" width="17.28515625" style="1" customWidth="1"/>
    <col min="5900" max="5900" width="16.28515625" style="1" customWidth="1"/>
    <col min="5901" max="5901" width="15.42578125" style="1" customWidth="1"/>
    <col min="5902" max="5902" width="20" style="1" customWidth="1"/>
    <col min="5903" max="5903" width="8.28515625" style="1" customWidth="1"/>
    <col min="5904" max="5904" width="8.5703125" style="1" customWidth="1"/>
    <col min="5905" max="5905" width="8" style="1" customWidth="1"/>
    <col min="5906" max="5906" width="8.42578125" style="1" customWidth="1"/>
    <col min="5907" max="5907" width="10.42578125" style="1" customWidth="1"/>
    <col min="5908" max="5908" width="2.7109375" style="1" customWidth="1"/>
    <col min="5909" max="5909" width="7.140625" style="1" customWidth="1"/>
    <col min="5910" max="5910" width="9.140625" style="1" customWidth="1"/>
    <col min="5911" max="5911" width="7" style="1" customWidth="1"/>
    <col min="5912" max="5912" width="7.5703125" style="1" customWidth="1"/>
    <col min="5913" max="5913" width="13.140625" style="1" customWidth="1"/>
    <col min="5914" max="5914" width="109.7109375" style="1" customWidth="1"/>
    <col min="5915" max="5915" width="35" style="1" customWidth="1"/>
    <col min="5916" max="5916" width="27.140625" style="1" customWidth="1"/>
    <col min="5917" max="6144" width="11.42578125" style="1"/>
    <col min="6145" max="6145" width="23.42578125" style="1" customWidth="1"/>
    <col min="6146" max="6146" width="21.7109375" style="1" customWidth="1"/>
    <col min="6147" max="6147" width="26.85546875" style="1" customWidth="1"/>
    <col min="6148" max="6148" width="36.7109375" style="1" customWidth="1"/>
    <col min="6149" max="6149" width="5.42578125" style="1" customWidth="1"/>
    <col min="6150" max="6150" width="30.85546875" style="1" customWidth="1"/>
    <col min="6151" max="6151" width="21.28515625" style="1" customWidth="1"/>
    <col min="6152" max="6152" width="0" style="1" hidden="1" customWidth="1"/>
    <col min="6153" max="6153" width="31" style="1" customWidth="1"/>
    <col min="6154" max="6154" width="22.5703125" style="1" customWidth="1"/>
    <col min="6155" max="6155" width="17.28515625" style="1" customWidth="1"/>
    <col min="6156" max="6156" width="16.28515625" style="1" customWidth="1"/>
    <col min="6157" max="6157" width="15.42578125" style="1" customWidth="1"/>
    <col min="6158" max="6158" width="20" style="1" customWidth="1"/>
    <col min="6159" max="6159" width="8.28515625" style="1" customWidth="1"/>
    <col min="6160" max="6160" width="8.5703125" style="1" customWidth="1"/>
    <col min="6161" max="6161" width="8" style="1" customWidth="1"/>
    <col min="6162" max="6162" width="8.42578125" style="1" customWidth="1"/>
    <col min="6163" max="6163" width="10.42578125" style="1" customWidth="1"/>
    <col min="6164" max="6164" width="2.7109375" style="1" customWidth="1"/>
    <col min="6165" max="6165" width="7.140625" style="1" customWidth="1"/>
    <col min="6166" max="6166" width="9.140625" style="1" customWidth="1"/>
    <col min="6167" max="6167" width="7" style="1" customWidth="1"/>
    <col min="6168" max="6168" width="7.5703125" style="1" customWidth="1"/>
    <col min="6169" max="6169" width="13.140625" style="1" customWidth="1"/>
    <col min="6170" max="6170" width="109.7109375" style="1" customWidth="1"/>
    <col min="6171" max="6171" width="35" style="1" customWidth="1"/>
    <col min="6172" max="6172" width="27.140625" style="1" customWidth="1"/>
    <col min="6173" max="6400" width="11.42578125" style="1"/>
    <col min="6401" max="6401" width="23.42578125" style="1" customWidth="1"/>
    <col min="6402" max="6402" width="21.7109375" style="1" customWidth="1"/>
    <col min="6403" max="6403" width="26.85546875" style="1" customWidth="1"/>
    <col min="6404" max="6404" width="36.7109375" style="1" customWidth="1"/>
    <col min="6405" max="6405" width="5.42578125" style="1" customWidth="1"/>
    <col min="6406" max="6406" width="30.85546875" style="1" customWidth="1"/>
    <col min="6407" max="6407" width="21.28515625" style="1" customWidth="1"/>
    <col min="6408" max="6408" width="0" style="1" hidden="1" customWidth="1"/>
    <col min="6409" max="6409" width="31" style="1" customWidth="1"/>
    <col min="6410" max="6410" width="22.5703125" style="1" customWidth="1"/>
    <col min="6411" max="6411" width="17.28515625" style="1" customWidth="1"/>
    <col min="6412" max="6412" width="16.28515625" style="1" customWidth="1"/>
    <col min="6413" max="6413" width="15.42578125" style="1" customWidth="1"/>
    <col min="6414" max="6414" width="20" style="1" customWidth="1"/>
    <col min="6415" max="6415" width="8.28515625" style="1" customWidth="1"/>
    <col min="6416" max="6416" width="8.5703125" style="1" customWidth="1"/>
    <col min="6417" max="6417" width="8" style="1" customWidth="1"/>
    <col min="6418" max="6418" width="8.42578125" style="1" customWidth="1"/>
    <col min="6419" max="6419" width="10.42578125" style="1" customWidth="1"/>
    <col min="6420" max="6420" width="2.7109375" style="1" customWidth="1"/>
    <col min="6421" max="6421" width="7.140625" style="1" customWidth="1"/>
    <col min="6422" max="6422" width="9.140625" style="1" customWidth="1"/>
    <col min="6423" max="6423" width="7" style="1" customWidth="1"/>
    <col min="6424" max="6424" width="7.5703125" style="1" customWidth="1"/>
    <col min="6425" max="6425" width="13.140625" style="1" customWidth="1"/>
    <col min="6426" max="6426" width="109.7109375" style="1" customWidth="1"/>
    <col min="6427" max="6427" width="35" style="1" customWidth="1"/>
    <col min="6428" max="6428" width="27.140625" style="1" customWidth="1"/>
    <col min="6429" max="6656" width="11.42578125" style="1"/>
    <col min="6657" max="6657" width="23.42578125" style="1" customWidth="1"/>
    <col min="6658" max="6658" width="21.7109375" style="1" customWidth="1"/>
    <col min="6659" max="6659" width="26.85546875" style="1" customWidth="1"/>
    <col min="6660" max="6660" width="36.7109375" style="1" customWidth="1"/>
    <col min="6661" max="6661" width="5.42578125" style="1" customWidth="1"/>
    <col min="6662" max="6662" width="30.85546875" style="1" customWidth="1"/>
    <col min="6663" max="6663" width="21.28515625" style="1" customWidth="1"/>
    <col min="6664" max="6664" width="0" style="1" hidden="1" customWidth="1"/>
    <col min="6665" max="6665" width="31" style="1" customWidth="1"/>
    <col min="6666" max="6666" width="22.5703125" style="1" customWidth="1"/>
    <col min="6667" max="6667" width="17.28515625" style="1" customWidth="1"/>
    <col min="6668" max="6668" width="16.28515625" style="1" customWidth="1"/>
    <col min="6669" max="6669" width="15.42578125" style="1" customWidth="1"/>
    <col min="6670" max="6670" width="20" style="1" customWidth="1"/>
    <col min="6671" max="6671" width="8.28515625" style="1" customWidth="1"/>
    <col min="6672" max="6672" width="8.5703125" style="1" customWidth="1"/>
    <col min="6673" max="6673" width="8" style="1" customWidth="1"/>
    <col min="6674" max="6674" width="8.42578125" style="1" customWidth="1"/>
    <col min="6675" max="6675" width="10.42578125" style="1" customWidth="1"/>
    <col min="6676" max="6676" width="2.7109375" style="1" customWidth="1"/>
    <col min="6677" max="6677" width="7.140625" style="1" customWidth="1"/>
    <col min="6678" max="6678" width="9.140625" style="1" customWidth="1"/>
    <col min="6679" max="6679" width="7" style="1" customWidth="1"/>
    <col min="6680" max="6680" width="7.5703125" style="1" customWidth="1"/>
    <col min="6681" max="6681" width="13.140625" style="1" customWidth="1"/>
    <col min="6682" max="6682" width="109.7109375" style="1" customWidth="1"/>
    <col min="6683" max="6683" width="35" style="1" customWidth="1"/>
    <col min="6684" max="6684" width="27.140625" style="1" customWidth="1"/>
    <col min="6685" max="6912" width="11.42578125" style="1"/>
    <col min="6913" max="6913" width="23.42578125" style="1" customWidth="1"/>
    <col min="6914" max="6914" width="21.7109375" style="1" customWidth="1"/>
    <col min="6915" max="6915" width="26.85546875" style="1" customWidth="1"/>
    <col min="6916" max="6916" width="36.7109375" style="1" customWidth="1"/>
    <col min="6917" max="6917" width="5.42578125" style="1" customWidth="1"/>
    <col min="6918" max="6918" width="30.85546875" style="1" customWidth="1"/>
    <col min="6919" max="6919" width="21.28515625" style="1" customWidth="1"/>
    <col min="6920" max="6920" width="0" style="1" hidden="1" customWidth="1"/>
    <col min="6921" max="6921" width="31" style="1" customWidth="1"/>
    <col min="6922" max="6922" width="22.5703125" style="1" customWidth="1"/>
    <col min="6923" max="6923" width="17.28515625" style="1" customWidth="1"/>
    <col min="6924" max="6924" width="16.28515625" style="1" customWidth="1"/>
    <col min="6925" max="6925" width="15.42578125" style="1" customWidth="1"/>
    <col min="6926" max="6926" width="20" style="1" customWidth="1"/>
    <col min="6927" max="6927" width="8.28515625" style="1" customWidth="1"/>
    <col min="6928" max="6928" width="8.5703125" style="1" customWidth="1"/>
    <col min="6929" max="6929" width="8" style="1" customWidth="1"/>
    <col min="6930" max="6930" width="8.42578125" style="1" customWidth="1"/>
    <col min="6931" max="6931" width="10.42578125" style="1" customWidth="1"/>
    <col min="6932" max="6932" width="2.7109375" style="1" customWidth="1"/>
    <col min="6933" max="6933" width="7.140625" style="1" customWidth="1"/>
    <col min="6934" max="6934" width="9.140625" style="1" customWidth="1"/>
    <col min="6935" max="6935" width="7" style="1" customWidth="1"/>
    <col min="6936" max="6936" width="7.5703125" style="1" customWidth="1"/>
    <col min="6937" max="6937" width="13.140625" style="1" customWidth="1"/>
    <col min="6938" max="6938" width="109.7109375" style="1" customWidth="1"/>
    <col min="6939" max="6939" width="35" style="1" customWidth="1"/>
    <col min="6940" max="6940" width="27.140625" style="1" customWidth="1"/>
    <col min="6941" max="7168" width="11.42578125" style="1"/>
    <col min="7169" max="7169" width="23.42578125" style="1" customWidth="1"/>
    <col min="7170" max="7170" width="21.7109375" style="1" customWidth="1"/>
    <col min="7171" max="7171" width="26.85546875" style="1" customWidth="1"/>
    <col min="7172" max="7172" width="36.7109375" style="1" customWidth="1"/>
    <col min="7173" max="7173" width="5.42578125" style="1" customWidth="1"/>
    <col min="7174" max="7174" width="30.85546875" style="1" customWidth="1"/>
    <col min="7175" max="7175" width="21.28515625" style="1" customWidth="1"/>
    <col min="7176" max="7176" width="0" style="1" hidden="1" customWidth="1"/>
    <col min="7177" max="7177" width="31" style="1" customWidth="1"/>
    <col min="7178" max="7178" width="22.5703125" style="1" customWidth="1"/>
    <col min="7179" max="7179" width="17.28515625" style="1" customWidth="1"/>
    <col min="7180" max="7180" width="16.28515625" style="1" customWidth="1"/>
    <col min="7181" max="7181" width="15.42578125" style="1" customWidth="1"/>
    <col min="7182" max="7182" width="20" style="1" customWidth="1"/>
    <col min="7183" max="7183" width="8.28515625" style="1" customWidth="1"/>
    <col min="7184" max="7184" width="8.5703125" style="1" customWidth="1"/>
    <col min="7185" max="7185" width="8" style="1" customWidth="1"/>
    <col min="7186" max="7186" width="8.42578125" style="1" customWidth="1"/>
    <col min="7187" max="7187" width="10.42578125" style="1" customWidth="1"/>
    <col min="7188" max="7188" width="2.7109375" style="1" customWidth="1"/>
    <col min="7189" max="7189" width="7.140625" style="1" customWidth="1"/>
    <col min="7190" max="7190" width="9.140625" style="1" customWidth="1"/>
    <col min="7191" max="7191" width="7" style="1" customWidth="1"/>
    <col min="7192" max="7192" width="7.5703125" style="1" customWidth="1"/>
    <col min="7193" max="7193" width="13.140625" style="1" customWidth="1"/>
    <col min="7194" max="7194" width="109.7109375" style="1" customWidth="1"/>
    <col min="7195" max="7195" width="35" style="1" customWidth="1"/>
    <col min="7196" max="7196" width="27.140625" style="1" customWidth="1"/>
    <col min="7197" max="7424" width="11.42578125" style="1"/>
    <col min="7425" max="7425" width="23.42578125" style="1" customWidth="1"/>
    <col min="7426" max="7426" width="21.7109375" style="1" customWidth="1"/>
    <col min="7427" max="7427" width="26.85546875" style="1" customWidth="1"/>
    <col min="7428" max="7428" width="36.7109375" style="1" customWidth="1"/>
    <col min="7429" max="7429" width="5.42578125" style="1" customWidth="1"/>
    <col min="7430" max="7430" width="30.85546875" style="1" customWidth="1"/>
    <col min="7431" max="7431" width="21.28515625" style="1" customWidth="1"/>
    <col min="7432" max="7432" width="0" style="1" hidden="1" customWidth="1"/>
    <col min="7433" max="7433" width="31" style="1" customWidth="1"/>
    <col min="7434" max="7434" width="22.5703125" style="1" customWidth="1"/>
    <col min="7435" max="7435" width="17.28515625" style="1" customWidth="1"/>
    <col min="7436" max="7436" width="16.28515625" style="1" customWidth="1"/>
    <col min="7437" max="7437" width="15.42578125" style="1" customWidth="1"/>
    <col min="7438" max="7438" width="20" style="1" customWidth="1"/>
    <col min="7439" max="7439" width="8.28515625" style="1" customWidth="1"/>
    <col min="7440" max="7440" width="8.5703125" style="1" customWidth="1"/>
    <col min="7441" max="7441" width="8" style="1" customWidth="1"/>
    <col min="7442" max="7442" width="8.42578125" style="1" customWidth="1"/>
    <col min="7443" max="7443" width="10.42578125" style="1" customWidth="1"/>
    <col min="7444" max="7444" width="2.7109375" style="1" customWidth="1"/>
    <col min="7445" max="7445" width="7.140625" style="1" customWidth="1"/>
    <col min="7446" max="7446" width="9.140625" style="1" customWidth="1"/>
    <col min="7447" max="7447" width="7" style="1" customWidth="1"/>
    <col min="7448" max="7448" width="7.5703125" style="1" customWidth="1"/>
    <col min="7449" max="7449" width="13.140625" style="1" customWidth="1"/>
    <col min="7450" max="7450" width="109.7109375" style="1" customWidth="1"/>
    <col min="7451" max="7451" width="35" style="1" customWidth="1"/>
    <col min="7452" max="7452" width="27.140625" style="1" customWidth="1"/>
    <col min="7453" max="7680" width="11.42578125" style="1"/>
    <col min="7681" max="7681" width="23.42578125" style="1" customWidth="1"/>
    <col min="7682" max="7682" width="21.7109375" style="1" customWidth="1"/>
    <col min="7683" max="7683" width="26.85546875" style="1" customWidth="1"/>
    <col min="7684" max="7684" width="36.7109375" style="1" customWidth="1"/>
    <col min="7685" max="7685" width="5.42578125" style="1" customWidth="1"/>
    <col min="7686" max="7686" width="30.85546875" style="1" customWidth="1"/>
    <col min="7687" max="7687" width="21.28515625" style="1" customWidth="1"/>
    <col min="7688" max="7688" width="0" style="1" hidden="1" customWidth="1"/>
    <col min="7689" max="7689" width="31" style="1" customWidth="1"/>
    <col min="7690" max="7690" width="22.5703125" style="1" customWidth="1"/>
    <col min="7691" max="7691" width="17.28515625" style="1" customWidth="1"/>
    <col min="7692" max="7692" width="16.28515625" style="1" customWidth="1"/>
    <col min="7693" max="7693" width="15.42578125" style="1" customWidth="1"/>
    <col min="7694" max="7694" width="20" style="1" customWidth="1"/>
    <col min="7695" max="7695" width="8.28515625" style="1" customWidth="1"/>
    <col min="7696" max="7696" width="8.5703125" style="1" customWidth="1"/>
    <col min="7697" max="7697" width="8" style="1" customWidth="1"/>
    <col min="7698" max="7698" width="8.42578125" style="1" customWidth="1"/>
    <col min="7699" max="7699" width="10.42578125" style="1" customWidth="1"/>
    <col min="7700" max="7700" width="2.7109375" style="1" customWidth="1"/>
    <col min="7701" max="7701" width="7.140625" style="1" customWidth="1"/>
    <col min="7702" max="7702" width="9.140625" style="1" customWidth="1"/>
    <col min="7703" max="7703" width="7" style="1" customWidth="1"/>
    <col min="7704" max="7704" width="7.5703125" style="1" customWidth="1"/>
    <col min="7705" max="7705" width="13.140625" style="1" customWidth="1"/>
    <col min="7706" max="7706" width="109.7109375" style="1" customWidth="1"/>
    <col min="7707" max="7707" width="35" style="1" customWidth="1"/>
    <col min="7708" max="7708" width="27.140625" style="1" customWidth="1"/>
    <col min="7709" max="7936" width="11.42578125" style="1"/>
    <col min="7937" max="7937" width="23.42578125" style="1" customWidth="1"/>
    <col min="7938" max="7938" width="21.7109375" style="1" customWidth="1"/>
    <col min="7939" max="7939" width="26.85546875" style="1" customWidth="1"/>
    <col min="7940" max="7940" width="36.7109375" style="1" customWidth="1"/>
    <col min="7941" max="7941" width="5.42578125" style="1" customWidth="1"/>
    <col min="7942" max="7942" width="30.85546875" style="1" customWidth="1"/>
    <col min="7943" max="7943" width="21.28515625" style="1" customWidth="1"/>
    <col min="7944" max="7944" width="0" style="1" hidden="1" customWidth="1"/>
    <col min="7945" max="7945" width="31" style="1" customWidth="1"/>
    <col min="7946" max="7946" width="22.5703125" style="1" customWidth="1"/>
    <col min="7947" max="7947" width="17.28515625" style="1" customWidth="1"/>
    <col min="7948" max="7948" width="16.28515625" style="1" customWidth="1"/>
    <col min="7949" max="7949" width="15.42578125" style="1" customWidth="1"/>
    <col min="7950" max="7950" width="20" style="1" customWidth="1"/>
    <col min="7951" max="7951" width="8.28515625" style="1" customWidth="1"/>
    <col min="7952" max="7952" width="8.5703125" style="1" customWidth="1"/>
    <col min="7953" max="7953" width="8" style="1" customWidth="1"/>
    <col min="7954" max="7954" width="8.42578125" style="1" customWidth="1"/>
    <col min="7955" max="7955" width="10.42578125" style="1" customWidth="1"/>
    <col min="7956" max="7956" width="2.7109375" style="1" customWidth="1"/>
    <col min="7957" max="7957" width="7.140625" style="1" customWidth="1"/>
    <col min="7958" max="7958" width="9.140625" style="1" customWidth="1"/>
    <col min="7959" max="7959" width="7" style="1" customWidth="1"/>
    <col min="7960" max="7960" width="7.5703125" style="1" customWidth="1"/>
    <col min="7961" max="7961" width="13.140625" style="1" customWidth="1"/>
    <col min="7962" max="7962" width="109.7109375" style="1" customWidth="1"/>
    <col min="7963" max="7963" width="35" style="1" customWidth="1"/>
    <col min="7964" max="7964" width="27.140625" style="1" customWidth="1"/>
    <col min="7965" max="8192" width="11.42578125" style="1"/>
    <col min="8193" max="8193" width="23.42578125" style="1" customWidth="1"/>
    <col min="8194" max="8194" width="21.7109375" style="1" customWidth="1"/>
    <col min="8195" max="8195" width="26.85546875" style="1" customWidth="1"/>
    <col min="8196" max="8196" width="36.7109375" style="1" customWidth="1"/>
    <col min="8197" max="8197" width="5.42578125" style="1" customWidth="1"/>
    <col min="8198" max="8198" width="30.85546875" style="1" customWidth="1"/>
    <col min="8199" max="8199" width="21.28515625" style="1" customWidth="1"/>
    <col min="8200" max="8200" width="0" style="1" hidden="1" customWidth="1"/>
    <col min="8201" max="8201" width="31" style="1" customWidth="1"/>
    <col min="8202" max="8202" width="22.5703125" style="1" customWidth="1"/>
    <col min="8203" max="8203" width="17.28515625" style="1" customWidth="1"/>
    <col min="8204" max="8204" width="16.28515625" style="1" customWidth="1"/>
    <col min="8205" max="8205" width="15.42578125" style="1" customWidth="1"/>
    <col min="8206" max="8206" width="20" style="1" customWidth="1"/>
    <col min="8207" max="8207" width="8.28515625" style="1" customWidth="1"/>
    <col min="8208" max="8208" width="8.5703125" style="1" customWidth="1"/>
    <col min="8209" max="8209" width="8" style="1" customWidth="1"/>
    <col min="8210" max="8210" width="8.42578125" style="1" customWidth="1"/>
    <col min="8211" max="8211" width="10.42578125" style="1" customWidth="1"/>
    <col min="8212" max="8212" width="2.7109375" style="1" customWidth="1"/>
    <col min="8213" max="8213" width="7.140625" style="1" customWidth="1"/>
    <col min="8214" max="8214" width="9.140625" style="1" customWidth="1"/>
    <col min="8215" max="8215" width="7" style="1" customWidth="1"/>
    <col min="8216" max="8216" width="7.5703125" style="1" customWidth="1"/>
    <col min="8217" max="8217" width="13.140625" style="1" customWidth="1"/>
    <col min="8218" max="8218" width="109.7109375" style="1" customWidth="1"/>
    <col min="8219" max="8219" width="35" style="1" customWidth="1"/>
    <col min="8220" max="8220" width="27.140625" style="1" customWidth="1"/>
    <col min="8221" max="8448" width="11.42578125" style="1"/>
    <col min="8449" max="8449" width="23.42578125" style="1" customWidth="1"/>
    <col min="8450" max="8450" width="21.7109375" style="1" customWidth="1"/>
    <col min="8451" max="8451" width="26.85546875" style="1" customWidth="1"/>
    <col min="8452" max="8452" width="36.7109375" style="1" customWidth="1"/>
    <col min="8453" max="8453" width="5.42578125" style="1" customWidth="1"/>
    <col min="8454" max="8454" width="30.85546875" style="1" customWidth="1"/>
    <col min="8455" max="8455" width="21.28515625" style="1" customWidth="1"/>
    <col min="8456" max="8456" width="0" style="1" hidden="1" customWidth="1"/>
    <col min="8457" max="8457" width="31" style="1" customWidth="1"/>
    <col min="8458" max="8458" width="22.5703125" style="1" customWidth="1"/>
    <col min="8459" max="8459" width="17.28515625" style="1" customWidth="1"/>
    <col min="8460" max="8460" width="16.28515625" style="1" customWidth="1"/>
    <col min="8461" max="8461" width="15.42578125" style="1" customWidth="1"/>
    <col min="8462" max="8462" width="20" style="1" customWidth="1"/>
    <col min="8463" max="8463" width="8.28515625" style="1" customWidth="1"/>
    <col min="8464" max="8464" width="8.5703125" style="1" customWidth="1"/>
    <col min="8465" max="8465" width="8" style="1" customWidth="1"/>
    <col min="8466" max="8466" width="8.42578125" style="1" customWidth="1"/>
    <col min="8467" max="8467" width="10.42578125" style="1" customWidth="1"/>
    <col min="8468" max="8468" width="2.7109375" style="1" customWidth="1"/>
    <col min="8469" max="8469" width="7.140625" style="1" customWidth="1"/>
    <col min="8470" max="8470" width="9.140625" style="1" customWidth="1"/>
    <col min="8471" max="8471" width="7" style="1" customWidth="1"/>
    <col min="8472" max="8472" width="7.5703125" style="1" customWidth="1"/>
    <col min="8473" max="8473" width="13.140625" style="1" customWidth="1"/>
    <col min="8474" max="8474" width="109.7109375" style="1" customWidth="1"/>
    <col min="8475" max="8475" width="35" style="1" customWidth="1"/>
    <col min="8476" max="8476" width="27.140625" style="1" customWidth="1"/>
    <col min="8477" max="8704" width="11.42578125" style="1"/>
    <col min="8705" max="8705" width="23.42578125" style="1" customWidth="1"/>
    <col min="8706" max="8706" width="21.7109375" style="1" customWidth="1"/>
    <col min="8707" max="8707" width="26.85546875" style="1" customWidth="1"/>
    <col min="8708" max="8708" width="36.7109375" style="1" customWidth="1"/>
    <col min="8709" max="8709" width="5.42578125" style="1" customWidth="1"/>
    <col min="8710" max="8710" width="30.85546875" style="1" customWidth="1"/>
    <col min="8711" max="8711" width="21.28515625" style="1" customWidth="1"/>
    <col min="8712" max="8712" width="0" style="1" hidden="1" customWidth="1"/>
    <col min="8713" max="8713" width="31" style="1" customWidth="1"/>
    <col min="8714" max="8714" width="22.5703125" style="1" customWidth="1"/>
    <col min="8715" max="8715" width="17.28515625" style="1" customWidth="1"/>
    <col min="8716" max="8716" width="16.28515625" style="1" customWidth="1"/>
    <col min="8717" max="8717" width="15.42578125" style="1" customWidth="1"/>
    <col min="8718" max="8718" width="20" style="1" customWidth="1"/>
    <col min="8719" max="8719" width="8.28515625" style="1" customWidth="1"/>
    <col min="8720" max="8720" width="8.5703125" style="1" customWidth="1"/>
    <col min="8721" max="8721" width="8" style="1" customWidth="1"/>
    <col min="8722" max="8722" width="8.42578125" style="1" customWidth="1"/>
    <col min="8723" max="8723" width="10.42578125" style="1" customWidth="1"/>
    <col min="8724" max="8724" width="2.7109375" style="1" customWidth="1"/>
    <col min="8725" max="8725" width="7.140625" style="1" customWidth="1"/>
    <col min="8726" max="8726" width="9.140625" style="1" customWidth="1"/>
    <col min="8727" max="8727" width="7" style="1" customWidth="1"/>
    <col min="8728" max="8728" width="7.5703125" style="1" customWidth="1"/>
    <col min="8729" max="8729" width="13.140625" style="1" customWidth="1"/>
    <col min="8730" max="8730" width="109.7109375" style="1" customWidth="1"/>
    <col min="8731" max="8731" width="35" style="1" customWidth="1"/>
    <col min="8732" max="8732" width="27.140625" style="1" customWidth="1"/>
    <col min="8733" max="8960" width="11.42578125" style="1"/>
    <col min="8961" max="8961" width="23.42578125" style="1" customWidth="1"/>
    <col min="8962" max="8962" width="21.7109375" style="1" customWidth="1"/>
    <col min="8963" max="8963" width="26.85546875" style="1" customWidth="1"/>
    <col min="8964" max="8964" width="36.7109375" style="1" customWidth="1"/>
    <col min="8965" max="8965" width="5.42578125" style="1" customWidth="1"/>
    <col min="8966" max="8966" width="30.85546875" style="1" customWidth="1"/>
    <col min="8967" max="8967" width="21.28515625" style="1" customWidth="1"/>
    <col min="8968" max="8968" width="0" style="1" hidden="1" customWidth="1"/>
    <col min="8969" max="8969" width="31" style="1" customWidth="1"/>
    <col min="8970" max="8970" width="22.5703125" style="1" customWidth="1"/>
    <col min="8971" max="8971" width="17.28515625" style="1" customWidth="1"/>
    <col min="8972" max="8972" width="16.28515625" style="1" customWidth="1"/>
    <col min="8973" max="8973" width="15.42578125" style="1" customWidth="1"/>
    <col min="8974" max="8974" width="20" style="1" customWidth="1"/>
    <col min="8975" max="8975" width="8.28515625" style="1" customWidth="1"/>
    <col min="8976" max="8976" width="8.5703125" style="1" customWidth="1"/>
    <col min="8977" max="8977" width="8" style="1" customWidth="1"/>
    <col min="8978" max="8978" width="8.42578125" style="1" customWidth="1"/>
    <col min="8979" max="8979" width="10.42578125" style="1" customWidth="1"/>
    <col min="8980" max="8980" width="2.7109375" style="1" customWidth="1"/>
    <col min="8981" max="8981" width="7.140625" style="1" customWidth="1"/>
    <col min="8982" max="8982" width="9.140625" style="1" customWidth="1"/>
    <col min="8983" max="8983" width="7" style="1" customWidth="1"/>
    <col min="8984" max="8984" width="7.5703125" style="1" customWidth="1"/>
    <col min="8985" max="8985" width="13.140625" style="1" customWidth="1"/>
    <col min="8986" max="8986" width="109.7109375" style="1" customWidth="1"/>
    <col min="8987" max="8987" width="35" style="1" customWidth="1"/>
    <col min="8988" max="8988" width="27.140625" style="1" customWidth="1"/>
    <col min="8989" max="9216" width="11.42578125" style="1"/>
    <col min="9217" max="9217" width="23.42578125" style="1" customWidth="1"/>
    <col min="9218" max="9218" width="21.7109375" style="1" customWidth="1"/>
    <col min="9219" max="9219" width="26.85546875" style="1" customWidth="1"/>
    <col min="9220" max="9220" width="36.7109375" style="1" customWidth="1"/>
    <col min="9221" max="9221" width="5.42578125" style="1" customWidth="1"/>
    <col min="9222" max="9222" width="30.85546875" style="1" customWidth="1"/>
    <col min="9223" max="9223" width="21.28515625" style="1" customWidth="1"/>
    <col min="9224" max="9224" width="0" style="1" hidden="1" customWidth="1"/>
    <col min="9225" max="9225" width="31" style="1" customWidth="1"/>
    <col min="9226" max="9226" width="22.5703125" style="1" customWidth="1"/>
    <col min="9227" max="9227" width="17.28515625" style="1" customWidth="1"/>
    <col min="9228" max="9228" width="16.28515625" style="1" customWidth="1"/>
    <col min="9229" max="9229" width="15.42578125" style="1" customWidth="1"/>
    <col min="9230" max="9230" width="20" style="1" customWidth="1"/>
    <col min="9231" max="9231" width="8.28515625" style="1" customWidth="1"/>
    <col min="9232" max="9232" width="8.5703125" style="1" customWidth="1"/>
    <col min="9233" max="9233" width="8" style="1" customWidth="1"/>
    <col min="9234" max="9234" width="8.42578125" style="1" customWidth="1"/>
    <col min="9235" max="9235" width="10.42578125" style="1" customWidth="1"/>
    <col min="9236" max="9236" width="2.7109375" style="1" customWidth="1"/>
    <col min="9237" max="9237" width="7.140625" style="1" customWidth="1"/>
    <col min="9238" max="9238" width="9.140625" style="1" customWidth="1"/>
    <col min="9239" max="9239" width="7" style="1" customWidth="1"/>
    <col min="9240" max="9240" width="7.5703125" style="1" customWidth="1"/>
    <col min="9241" max="9241" width="13.140625" style="1" customWidth="1"/>
    <col min="9242" max="9242" width="109.7109375" style="1" customWidth="1"/>
    <col min="9243" max="9243" width="35" style="1" customWidth="1"/>
    <col min="9244" max="9244" width="27.140625" style="1" customWidth="1"/>
    <col min="9245" max="9472" width="11.42578125" style="1"/>
    <col min="9473" max="9473" width="23.42578125" style="1" customWidth="1"/>
    <col min="9474" max="9474" width="21.7109375" style="1" customWidth="1"/>
    <col min="9475" max="9475" width="26.85546875" style="1" customWidth="1"/>
    <col min="9476" max="9476" width="36.7109375" style="1" customWidth="1"/>
    <col min="9477" max="9477" width="5.42578125" style="1" customWidth="1"/>
    <col min="9478" max="9478" width="30.85546875" style="1" customWidth="1"/>
    <col min="9479" max="9479" width="21.28515625" style="1" customWidth="1"/>
    <col min="9480" max="9480" width="0" style="1" hidden="1" customWidth="1"/>
    <col min="9481" max="9481" width="31" style="1" customWidth="1"/>
    <col min="9482" max="9482" width="22.5703125" style="1" customWidth="1"/>
    <col min="9483" max="9483" width="17.28515625" style="1" customWidth="1"/>
    <col min="9484" max="9484" width="16.28515625" style="1" customWidth="1"/>
    <col min="9485" max="9485" width="15.42578125" style="1" customWidth="1"/>
    <col min="9486" max="9486" width="20" style="1" customWidth="1"/>
    <col min="9487" max="9487" width="8.28515625" style="1" customWidth="1"/>
    <col min="9488" max="9488" width="8.5703125" style="1" customWidth="1"/>
    <col min="9489" max="9489" width="8" style="1" customWidth="1"/>
    <col min="9490" max="9490" width="8.42578125" style="1" customWidth="1"/>
    <col min="9491" max="9491" width="10.42578125" style="1" customWidth="1"/>
    <col min="9492" max="9492" width="2.7109375" style="1" customWidth="1"/>
    <col min="9493" max="9493" width="7.140625" style="1" customWidth="1"/>
    <col min="9494" max="9494" width="9.140625" style="1" customWidth="1"/>
    <col min="9495" max="9495" width="7" style="1" customWidth="1"/>
    <col min="9496" max="9496" width="7.5703125" style="1" customWidth="1"/>
    <col min="9497" max="9497" width="13.140625" style="1" customWidth="1"/>
    <col min="9498" max="9498" width="109.7109375" style="1" customWidth="1"/>
    <col min="9499" max="9499" width="35" style="1" customWidth="1"/>
    <col min="9500" max="9500" width="27.140625" style="1" customWidth="1"/>
    <col min="9501" max="9728" width="11.42578125" style="1"/>
    <col min="9729" max="9729" width="23.42578125" style="1" customWidth="1"/>
    <col min="9730" max="9730" width="21.7109375" style="1" customWidth="1"/>
    <col min="9731" max="9731" width="26.85546875" style="1" customWidth="1"/>
    <col min="9732" max="9732" width="36.7109375" style="1" customWidth="1"/>
    <col min="9733" max="9733" width="5.42578125" style="1" customWidth="1"/>
    <col min="9734" max="9734" width="30.85546875" style="1" customWidth="1"/>
    <col min="9735" max="9735" width="21.28515625" style="1" customWidth="1"/>
    <col min="9736" max="9736" width="0" style="1" hidden="1" customWidth="1"/>
    <col min="9737" max="9737" width="31" style="1" customWidth="1"/>
    <col min="9738" max="9738" width="22.5703125" style="1" customWidth="1"/>
    <col min="9739" max="9739" width="17.28515625" style="1" customWidth="1"/>
    <col min="9740" max="9740" width="16.28515625" style="1" customWidth="1"/>
    <col min="9741" max="9741" width="15.42578125" style="1" customWidth="1"/>
    <col min="9742" max="9742" width="20" style="1" customWidth="1"/>
    <col min="9743" max="9743" width="8.28515625" style="1" customWidth="1"/>
    <col min="9744" max="9744" width="8.5703125" style="1" customWidth="1"/>
    <col min="9745" max="9745" width="8" style="1" customWidth="1"/>
    <col min="9746" max="9746" width="8.42578125" style="1" customWidth="1"/>
    <col min="9747" max="9747" width="10.42578125" style="1" customWidth="1"/>
    <col min="9748" max="9748" width="2.7109375" style="1" customWidth="1"/>
    <col min="9749" max="9749" width="7.140625" style="1" customWidth="1"/>
    <col min="9750" max="9750" width="9.140625" style="1" customWidth="1"/>
    <col min="9751" max="9751" width="7" style="1" customWidth="1"/>
    <col min="9752" max="9752" width="7.5703125" style="1" customWidth="1"/>
    <col min="9753" max="9753" width="13.140625" style="1" customWidth="1"/>
    <col min="9754" max="9754" width="109.7109375" style="1" customWidth="1"/>
    <col min="9755" max="9755" width="35" style="1" customWidth="1"/>
    <col min="9756" max="9756" width="27.140625" style="1" customWidth="1"/>
    <col min="9757" max="9984" width="11.42578125" style="1"/>
    <col min="9985" max="9985" width="23.42578125" style="1" customWidth="1"/>
    <col min="9986" max="9986" width="21.7109375" style="1" customWidth="1"/>
    <col min="9987" max="9987" width="26.85546875" style="1" customWidth="1"/>
    <col min="9988" max="9988" width="36.7109375" style="1" customWidth="1"/>
    <col min="9989" max="9989" width="5.42578125" style="1" customWidth="1"/>
    <col min="9990" max="9990" width="30.85546875" style="1" customWidth="1"/>
    <col min="9991" max="9991" width="21.28515625" style="1" customWidth="1"/>
    <col min="9992" max="9992" width="0" style="1" hidden="1" customWidth="1"/>
    <col min="9993" max="9993" width="31" style="1" customWidth="1"/>
    <col min="9994" max="9994" width="22.5703125" style="1" customWidth="1"/>
    <col min="9995" max="9995" width="17.28515625" style="1" customWidth="1"/>
    <col min="9996" max="9996" width="16.28515625" style="1" customWidth="1"/>
    <col min="9997" max="9997" width="15.42578125" style="1" customWidth="1"/>
    <col min="9998" max="9998" width="20" style="1" customWidth="1"/>
    <col min="9999" max="9999" width="8.28515625" style="1" customWidth="1"/>
    <col min="10000" max="10000" width="8.5703125" style="1" customWidth="1"/>
    <col min="10001" max="10001" width="8" style="1" customWidth="1"/>
    <col min="10002" max="10002" width="8.42578125" style="1" customWidth="1"/>
    <col min="10003" max="10003" width="10.42578125" style="1" customWidth="1"/>
    <col min="10004" max="10004" width="2.7109375" style="1" customWidth="1"/>
    <col min="10005" max="10005" width="7.140625" style="1" customWidth="1"/>
    <col min="10006" max="10006" width="9.140625" style="1" customWidth="1"/>
    <col min="10007" max="10007" width="7" style="1" customWidth="1"/>
    <col min="10008" max="10008" width="7.5703125" style="1" customWidth="1"/>
    <col min="10009" max="10009" width="13.140625" style="1" customWidth="1"/>
    <col min="10010" max="10010" width="109.7109375" style="1" customWidth="1"/>
    <col min="10011" max="10011" width="35" style="1" customWidth="1"/>
    <col min="10012" max="10012" width="27.140625" style="1" customWidth="1"/>
    <col min="10013" max="10240" width="11.42578125" style="1"/>
    <col min="10241" max="10241" width="23.42578125" style="1" customWidth="1"/>
    <col min="10242" max="10242" width="21.7109375" style="1" customWidth="1"/>
    <col min="10243" max="10243" width="26.85546875" style="1" customWidth="1"/>
    <col min="10244" max="10244" width="36.7109375" style="1" customWidth="1"/>
    <col min="10245" max="10245" width="5.42578125" style="1" customWidth="1"/>
    <col min="10246" max="10246" width="30.85546875" style="1" customWidth="1"/>
    <col min="10247" max="10247" width="21.28515625" style="1" customWidth="1"/>
    <col min="10248" max="10248" width="0" style="1" hidden="1" customWidth="1"/>
    <col min="10249" max="10249" width="31" style="1" customWidth="1"/>
    <col min="10250" max="10250" width="22.5703125" style="1" customWidth="1"/>
    <col min="10251" max="10251" width="17.28515625" style="1" customWidth="1"/>
    <col min="10252" max="10252" width="16.28515625" style="1" customWidth="1"/>
    <col min="10253" max="10253" width="15.42578125" style="1" customWidth="1"/>
    <col min="10254" max="10254" width="20" style="1" customWidth="1"/>
    <col min="10255" max="10255" width="8.28515625" style="1" customWidth="1"/>
    <col min="10256" max="10256" width="8.5703125" style="1" customWidth="1"/>
    <col min="10257" max="10257" width="8" style="1" customWidth="1"/>
    <col min="10258" max="10258" width="8.42578125" style="1" customWidth="1"/>
    <col min="10259" max="10259" width="10.42578125" style="1" customWidth="1"/>
    <col min="10260" max="10260" width="2.7109375" style="1" customWidth="1"/>
    <col min="10261" max="10261" width="7.140625" style="1" customWidth="1"/>
    <col min="10262" max="10262" width="9.140625" style="1" customWidth="1"/>
    <col min="10263" max="10263" width="7" style="1" customWidth="1"/>
    <col min="10264" max="10264" width="7.5703125" style="1" customWidth="1"/>
    <col min="10265" max="10265" width="13.140625" style="1" customWidth="1"/>
    <col min="10266" max="10266" width="109.7109375" style="1" customWidth="1"/>
    <col min="10267" max="10267" width="35" style="1" customWidth="1"/>
    <col min="10268" max="10268" width="27.140625" style="1" customWidth="1"/>
    <col min="10269" max="10496" width="11.42578125" style="1"/>
    <col min="10497" max="10497" width="23.42578125" style="1" customWidth="1"/>
    <col min="10498" max="10498" width="21.7109375" style="1" customWidth="1"/>
    <col min="10499" max="10499" width="26.85546875" style="1" customWidth="1"/>
    <col min="10500" max="10500" width="36.7109375" style="1" customWidth="1"/>
    <col min="10501" max="10501" width="5.42578125" style="1" customWidth="1"/>
    <col min="10502" max="10502" width="30.85546875" style="1" customWidth="1"/>
    <col min="10503" max="10503" width="21.28515625" style="1" customWidth="1"/>
    <col min="10504" max="10504" width="0" style="1" hidden="1" customWidth="1"/>
    <col min="10505" max="10505" width="31" style="1" customWidth="1"/>
    <col min="10506" max="10506" width="22.5703125" style="1" customWidth="1"/>
    <col min="10507" max="10507" width="17.28515625" style="1" customWidth="1"/>
    <col min="10508" max="10508" width="16.28515625" style="1" customWidth="1"/>
    <col min="10509" max="10509" width="15.42578125" style="1" customWidth="1"/>
    <col min="10510" max="10510" width="20" style="1" customWidth="1"/>
    <col min="10511" max="10511" width="8.28515625" style="1" customWidth="1"/>
    <col min="10512" max="10512" width="8.5703125" style="1" customWidth="1"/>
    <col min="10513" max="10513" width="8" style="1" customWidth="1"/>
    <col min="10514" max="10514" width="8.42578125" style="1" customWidth="1"/>
    <col min="10515" max="10515" width="10.42578125" style="1" customWidth="1"/>
    <col min="10516" max="10516" width="2.7109375" style="1" customWidth="1"/>
    <col min="10517" max="10517" width="7.140625" style="1" customWidth="1"/>
    <col min="10518" max="10518" width="9.140625" style="1" customWidth="1"/>
    <col min="10519" max="10519" width="7" style="1" customWidth="1"/>
    <col min="10520" max="10520" width="7.5703125" style="1" customWidth="1"/>
    <col min="10521" max="10521" width="13.140625" style="1" customWidth="1"/>
    <col min="10522" max="10522" width="109.7109375" style="1" customWidth="1"/>
    <col min="10523" max="10523" width="35" style="1" customWidth="1"/>
    <col min="10524" max="10524" width="27.140625" style="1" customWidth="1"/>
    <col min="10525" max="10752" width="11.42578125" style="1"/>
    <col min="10753" max="10753" width="23.42578125" style="1" customWidth="1"/>
    <col min="10754" max="10754" width="21.7109375" style="1" customWidth="1"/>
    <col min="10755" max="10755" width="26.85546875" style="1" customWidth="1"/>
    <col min="10756" max="10756" width="36.7109375" style="1" customWidth="1"/>
    <col min="10757" max="10757" width="5.42578125" style="1" customWidth="1"/>
    <col min="10758" max="10758" width="30.85546875" style="1" customWidth="1"/>
    <col min="10759" max="10759" width="21.28515625" style="1" customWidth="1"/>
    <col min="10760" max="10760" width="0" style="1" hidden="1" customWidth="1"/>
    <col min="10761" max="10761" width="31" style="1" customWidth="1"/>
    <col min="10762" max="10762" width="22.5703125" style="1" customWidth="1"/>
    <col min="10763" max="10763" width="17.28515625" style="1" customWidth="1"/>
    <col min="10764" max="10764" width="16.28515625" style="1" customWidth="1"/>
    <col min="10765" max="10765" width="15.42578125" style="1" customWidth="1"/>
    <col min="10766" max="10766" width="20" style="1" customWidth="1"/>
    <col min="10767" max="10767" width="8.28515625" style="1" customWidth="1"/>
    <col min="10768" max="10768" width="8.5703125" style="1" customWidth="1"/>
    <col min="10769" max="10769" width="8" style="1" customWidth="1"/>
    <col min="10770" max="10770" width="8.42578125" style="1" customWidth="1"/>
    <col min="10771" max="10771" width="10.42578125" style="1" customWidth="1"/>
    <col min="10772" max="10772" width="2.7109375" style="1" customWidth="1"/>
    <col min="10773" max="10773" width="7.140625" style="1" customWidth="1"/>
    <col min="10774" max="10774" width="9.140625" style="1" customWidth="1"/>
    <col min="10775" max="10775" width="7" style="1" customWidth="1"/>
    <col min="10776" max="10776" width="7.5703125" style="1" customWidth="1"/>
    <col min="10777" max="10777" width="13.140625" style="1" customWidth="1"/>
    <col min="10778" max="10778" width="109.7109375" style="1" customWidth="1"/>
    <col min="10779" max="10779" width="35" style="1" customWidth="1"/>
    <col min="10780" max="10780" width="27.140625" style="1" customWidth="1"/>
    <col min="10781" max="11008" width="11.42578125" style="1"/>
    <col min="11009" max="11009" width="23.42578125" style="1" customWidth="1"/>
    <col min="11010" max="11010" width="21.7109375" style="1" customWidth="1"/>
    <col min="11011" max="11011" width="26.85546875" style="1" customWidth="1"/>
    <col min="11012" max="11012" width="36.7109375" style="1" customWidth="1"/>
    <col min="11013" max="11013" width="5.42578125" style="1" customWidth="1"/>
    <col min="11014" max="11014" width="30.85546875" style="1" customWidth="1"/>
    <col min="11015" max="11015" width="21.28515625" style="1" customWidth="1"/>
    <col min="11016" max="11016" width="0" style="1" hidden="1" customWidth="1"/>
    <col min="11017" max="11017" width="31" style="1" customWidth="1"/>
    <col min="11018" max="11018" width="22.5703125" style="1" customWidth="1"/>
    <col min="11019" max="11019" width="17.28515625" style="1" customWidth="1"/>
    <col min="11020" max="11020" width="16.28515625" style="1" customWidth="1"/>
    <col min="11021" max="11021" width="15.42578125" style="1" customWidth="1"/>
    <col min="11022" max="11022" width="20" style="1" customWidth="1"/>
    <col min="11023" max="11023" width="8.28515625" style="1" customWidth="1"/>
    <col min="11024" max="11024" width="8.5703125" style="1" customWidth="1"/>
    <col min="11025" max="11025" width="8" style="1" customWidth="1"/>
    <col min="11026" max="11026" width="8.42578125" style="1" customWidth="1"/>
    <col min="11027" max="11027" width="10.42578125" style="1" customWidth="1"/>
    <col min="11028" max="11028" width="2.7109375" style="1" customWidth="1"/>
    <col min="11029" max="11029" width="7.140625" style="1" customWidth="1"/>
    <col min="11030" max="11030" width="9.140625" style="1" customWidth="1"/>
    <col min="11031" max="11031" width="7" style="1" customWidth="1"/>
    <col min="11032" max="11032" width="7.5703125" style="1" customWidth="1"/>
    <col min="11033" max="11033" width="13.140625" style="1" customWidth="1"/>
    <col min="11034" max="11034" width="109.7109375" style="1" customWidth="1"/>
    <col min="11035" max="11035" width="35" style="1" customWidth="1"/>
    <col min="11036" max="11036" width="27.140625" style="1" customWidth="1"/>
    <col min="11037" max="11264" width="11.42578125" style="1"/>
    <col min="11265" max="11265" width="23.42578125" style="1" customWidth="1"/>
    <col min="11266" max="11266" width="21.7109375" style="1" customWidth="1"/>
    <col min="11267" max="11267" width="26.85546875" style="1" customWidth="1"/>
    <col min="11268" max="11268" width="36.7109375" style="1" customWidth="1"/>
    <col min="11269" max="11269" width="5.42578125" style="1" customWidth="1"/>
    <col min="11270" max="11270" width="30.85546875" style="1" customWidth="1"/>
    <col min="11271" max="11271" width="21.28515625" style="1" customWidth="1"/>
    <col min="11272" max="11272" width="0" style="1" hidden="1" customWidth="1"/>
    <col min="11273" max="11273" width="31" style="1" customWidth="1"/>
    <col min="11274" max="11274" width="22.5703125" style="1" customWidth="1"/>
    <col min="11275" max="11275" width="17.28515625" style="1" customWidth="1"/>
    <col min="11276" max="11276" width="16.28515625" style="1" customWidth="1"/>
    <col min="11277" max="11277" width="15.42578125" style="1" customWidth="1"/>
    <col min="11278" max="11278" width="20" style="1" customWidth="1"/>
    <col min="11279" max="11279" width="8.28515625" style="1" customWidth="1"/>
    <col min="11280" max="11280" width="8.5703125" style="1" customWidth="1"/>
    <col min="11281" max="11281" width="8" style="1" customWidth="1"/>
    <col min="11282" max="11282" width="8.42578125" style="1" customWidth="1"/>
    <col min="11283" max="11283" width="10.42578125" style="1" customWidth="1"/>
    <col min="11284" max="11284" width="2.7109375" style="1" customWidth="1"/>
    <col min="11285" max="11285" width="7.140625" style="1" customWidth="1"/>
    <col min="11286" max="11286" width="9.140625" style="1" customWidth="1"/>
    <col min="11287" max="11287" width="7" style="1" customWidth="1"/>
    <col min="11288" max="11288" width="7.5703125" style="1" customWidth="1"/>
    <col min="11289" max="11289" width="13.140625" style="1" customWidth="1"/>
    <col min="11290" max="11290" width="109.7109375" style="1" customWidth="1"/>
    <col min="11291" max="11291" width="35" style="1" customWidth="1"/>
    <col min="11292" max="11292" width="27.140625" style="1" customWidth="1"/>
    <col min="11293" max="11520" width="11.42578125" style="1"/>
    <col min="11521" max="11521" width="23.42578125" style="1" customWidth="1"/>
    <col min="11522" max="11522" width="21.7109375" style="1" customWidth="1"/>
    <col min="11523" max="11523" width="26.85546875" style="1" customWidth="1"/>
    <col min="11524" max="11524" width="36.7109375" style="1" customWidth="1"/>
    <col min="11525" max="11525" width="5.42578125" style="1" customWidth="1"/>
    <col min="11526" max="11526" width="30.85546875" style="1" customWidth="1"/>
    <col min="11527" max="11527" width="21.28515625" style="1" customWidth="1"/>
    <col min="11528" max="11528" width="0" style="1" hidden="1" customWidth="1"/>
    <col min="11529" max="11529" width="31" style="1" customWidth="1"/>
    <col min="11530" max="11530" width="22.5703125" style="1" customWidth="1"/>
    <col min="11531" max="11531" width="17.28515625" style="1" customWidth="1"/>
    <col min="11532" max="11532" width="16.28515625" style="1" customWidth="1"/>
    <col min="11533" max="11533" width="15.42578125" style="1" customWidth="1"/>
    <col min="11534" max="11534" width="20" style="1" customWidth="1"/>
    <col min="11535" max="11535" width="8.28515625" style="1" customWidth="1"/>
    <col min="11536" max="11536" width="8.5703125" style="1" customWidth="1"/>
    <col min="11537" max="11537" width="8" style="1" customWidth="1"/>
    <col min="11538" max="11538" width="8.42578125" style="1" customWidth="1"/>
    <col min="11539" max="11539" width="10.42578125" style="1" customWidth="1"/>
    <col min="11540" max="11540" width="2.7109375" style="1" customWidth="1"/>
    <col min="11541" max="11541" width="7.140625" style="1" customWidth="1"/>
    <col min="11542" max="11542" width="9.140625" style="1" customWidth="1"/>
    <col min="11543" max="11543" width="7" style="1" customWidth="1"/>
    <col min="11544" max="11544" width="7.5703125" style="1" customWidth="1"/>
    <col min="11545" max="11545" width="13.140625" style="1" customWidth="1"/>
    <col min="11546" max="11546" width="109.7109375" style="1" customWidth="1"/>
    <col min="11547" max="11547" width="35" style="1" customWidth="1"/>
    <col min="11548" max="11548" width="27.140625" style="1" customWidth="1"/>
    <col min="11549" max="11776" width="11.42578125" style="1"/>
    <col min="11777" max="11777" width="23.42578125" style="1" customWidth="1"/>
    <col min="11778" max="11778" width="21.7109375" style="1" customWidth="1"/>
    <col min="11779" max="11779" width="26.85546875" style="1" customWidth="1"/>
    <col min="11780" max="11780" width="36.7109375" style="1" customWidth="1"/>
    <col min="11781" max="11781" width="5.42578125" style="1" customWidth="1"/>
    <col min="11782" max="11782" width="30.85546875" style="1" customWidth="1"/>
    <col min="11783" max="11783" width="21.28515625" style="1" customWidth="1"/>
    <col min="11784" max="11784" width="0" style="1" hidden="1" customWidth="1"/>
    <col min="11785" max="11785" width="31" style="1" customWidth="1"/>
    <col min="11786" max="11786" width="22.5703125" style="1" customWidth="1"/>
    <col min="11787" max="11787" width="17.28515625" style="1" customWidth="1"/>
    <col min="11788" max="11788" width="16.28515625" style="1" customWidth="1"/>
    <col min="11789" max="11789" width="15.42578125" style="1" customWidth="1"/>
    <col min="11790" max="11790" width="20" style="1" customWidth="1"/>
    <col min="11791" max="11791" width="8.28515625" style="1" customWidth="1"/>
    <col min="11792" max="11792" width="8.5703125" style="1" customWidth="1"/>
    <col min="11793" max="11793" width="8" style="1" customWidth="1"/>
    <col min="11794" max="11794" width="8.42578125" style="1" customWidth="1"/>
    <col min="11795" max="11795" width="10.42578125" style="1" customWidth="1"/>
    <col min="11796" max="11796" width="2.7109375" style="1" customWidth="1"/>
    <col min="11797" max="11797" width="7.140625" style="1" customWidth="1"/>
    <col min="11798" max="11798" width="9.140625" style="1" customWidth="1"/>
    <col min="11799" max="11799" width="7" style="1" customWidth="1"/>
    <col min="11800" max="11800" width="7.5703125" style="1" customWidth="1"/>
    <col min="11801" max="11801" width="13.140625" style="1" customWidth="1"/>
    <col min="11802" max="11802" width="109.7109375" style="1" customWidth="1"/>
    <col min="11803" max="11803" width="35" style="1" customWidth="1"/>
    <col min="11804" max="11804" width="27.140625" style="1" customWidth="1"/>
    <col min="11805" max="12032" width="11.42578125" style="1"/>
    <col min="12033" max="12033" width="23.42578125" style="1" customWidth="1"/>
    <col min="12034" max="12034" width="21.7109375" style="1" customWidth="1"/>
    <col min="12035" max="12035" width="26.85546875" style="1" customWidth="1"/>
    <col min="12036" max="12036" width="36.7109375" style="1" customWidth="1"/>
    <col min="12037" max="12037" width="5.42578125" style="1" customWidth="1"/>
    <col min="12038" max="12038" width="30.85546875" style="1" customWidth="1"/>
    <col min="12039" max="12039" width="21.28515625" style="1" customWidth="1"/>
    <col min="12040" max="12040" width="0" style="1" hidden="1" customWidth="1"/>
    <col min="12041" max="12041" width="31" style="1" customWidth="1"/>
    <col min="12042" max="12042" width="22.5703125" style="1" customWidth="1"/>
    <col min="12043" max="12043" width="17.28515625" style="1" customWidth="1"/>
    <col min="12044" max="12044" width="16.28515625" style="1" customWidth="1"/>
    <col min="12045" max="12045" width="15.42578125" style="1" customWidth="1"/>
    <col min="12046" max="12046" width="20" style="1" customWidth="1"/>
    <col min="12047" max="12047" width="8.28515625" style="1" customWidth="1"/>
    <col min="12048" max="12048" width="8.5703125" style="1" customWidth="1"/>
    <col min="12049" max="12049" width="8" style="1" customWidth="1"/>
    <col min="12050" max="12050" width="8.42578125" style="1" customWidth="1"/>
    <col min="12051" max="12051" width="10.42578125" style="1" customWidth="1"/>
    <col min="12052" max="12052" width="2.7109375" style="1" customWidth="1"/>
    <col min="12053" max="12053" width="7.140625" style="1" customWidth="1"/>
    <col min="12054" max="12054" width="9.140625" style="1" customWidth="1"/>
    <col min="12055" max="12055" width="7" style="1" customWidth="1"/>
    <col min="12056" max="12056" width="7.5703125" style="1" customWidth="1"/>
    <col min="12057" max="12057" width="13.140625" style="1" customWidth="1"/>
    <col min="12058" max="12058" width="109.7109375" style="1" customWidth="1"/>
    <col min="12059" max="12059" width="35" style="1" customWidth="1"/>
    <col min="12060" max="12060" width="27.140625" style="1" customWidth="1"/>
    <col min="12061" max="12288" width="11.42578125" style="1"/>
    <col min="12289" max="12289" width="23.42578125" style="1" customWidth="1"/>
    <col min="12290" max="12290" width="21.7109375" style="1" customWidth="1"/>
    <col min="12291" max="12291" width="26.85546875" style="1" customWidth="1"/>
    <col min="12292" max="12292" width="36.7109375" style="1" customWidth="1"/>
    <col min="12293" max="12293" width="5.42578125" style="1" customWidth="1"/>
    <col min="12294" max="12294" width="30.85546875" style="1" customWidth="1"/>
    <col min="12295" max="12295" width="21.28515625" style="1" customWidth="1"/>
    <col min="12296" max="12296" width="0" style="1" hidden="1" customWidth="1"/>
    <col min="12297" max="12297" width="31" style="1" customWidth="1"/>
    <col min="12298" max="12298" width="22.5703125" style="1" customWidth="1"/>
    <col min="12299" max="12299" width="17.28515625" style="1" customWidth="1"/>
    <col min="12300" max="12300" width="16.28515625" style="1" customWidth="1"/>
    <col min="12301" max="12301" width="15.42578125" style="1" customWidth="1"/>
    <col min="12302" max="12302" width="20" style="1" customWidth="1"/>
    <col min="12303" max="12303" width="8.28515625" style="1" customWidth="1"/>
    <col min="12304" max="12304" width="8.5703125" style="1" customWidth="1"/>
    <col min="12305" max="12305" width="8" style="1" customWidth="1"/>
    <col min="12306" max="12306" width="8.42578125" style="1" customWidth="1"/>
    <col min="12307" max="12307" width="10.42578125" style="1" customWidth="1"/>
    <col min="12308" max="12308" width="2.7109375" style="1" customWidth="1"/>
    <col min="12309" max="12309" width="7.140625" style="1" customWidth="1"/>
    <col min="12310" max="12310" width="9.140625" style="1" customWidth="1"/>
    <col min="12311" max="12311" width="7" style="1" customWidth="1"/>
    <col min="12312" max="12312" width="7.5703125" style="1" customWidth="1"/>
    <col min="12313" max="12313" width="13.140625" style="1" customWidth="1"/>
    <col min="12314" max="12314" width="109.7109375" style="1" customWidth="1"/>
    <col min="12315" max="12315" width="35" style="1" customWidth="1"/>
    <col min="12316" max="12316" width="27.140625" style="1" customWidth="1"/>
    <col min="12317" max="12544" width="11.42578125" style="1"/>
    <col min="12545" max="12545" width="23.42578125" style="1" customWidth="1"/>
    <col min="12546" max="12546" width="21.7109375" style="1" customWidth="1"/>
    <col min="12547" max="12547" width="26.85546875" style="1" customWidth="1"/>
    <col min="12548" max="12548" width="36.7109375" style="1" customWidth="1"/>
    <col min="12549" max="12549" width="5.42578125" style="1" customWidth="1"/>
    <col min="12550" max="12550" width="30.85546875" style="1" customWidth="1"/>
    <col min="12551" max="12551" width="21.28515625" style="1" customWidth="1"/>
    <col min="12552" max="12552" width="0" style="1" hidden="1" customWidth="1"/>
    <col min="12553" max="12553" width="31" style="1" customWidth="1"/>
    <col min="12554" max="12554" width="22.5703125" style="1" customWidth="1"/>
    <col min="12555" max="12555" width="17.28515625" style="1" customWidth="1"/>
    <col min="12556" max="12556" width="16.28515625" style="1" customWidth="1"/>
    <col min="12557" max="12557" width="15.42578125" style="1" customWidth="1"/>
    <col min="12558" max="12558" width="20" style="1" customWidth="1"/>
    <col min="12559" max="12559" width="8.28515625" style="1" customWidth="1"/>
    <col min="12560" max="12560" width="8.5703125" style="1" customWidth="1"/>
    <col min="12561" max="12561" width="8" style="1" customWidth="1"/>
    <col min="12562" max="12562" width="8.42578125" style="1" customWidth="1"/>
    <col min="12563" max="12563" width="10.42578125" style="1" customWidth="1"/>
    <col min="12564" max="12564" width="2.7109375" style="1" customWidth="1"/>
    <col min="12565" max="12565" width="7.140625" style="1" customWidth="1"/>
    <col min="12566" max="12566" width="9.140625" style="1" customWidth="1"/>
    <col min="12567" max="12567" width="7" style="1" customWidth="1"/>
    <col min="12568" max="12568" width="7.5703125" style="1" customWidth="1"/>
    <col min="12569" max="12569" width="13.140625" style="1" customWidth="1"/>
    <col min="12570" max="12570" width="109.7109375" style="1" customWidth="1"/>
    <col min="12571" max="12571" width="35" style="1" customWidth="1"/>
    <col min="12572" max="12572" width="27.140625" style="1" customWidth="1"/>
    <col min="12573" max="12800" width="11.42578125" style="1"/>
    <col min="12801" max="12801" width="23.42578125" style="1" customWidth="1"/>
    <col min="12802" max="12802" width="21.7109375" style="1" customWidth="1"/>
    <col min="12803" max="12803" width="26.85546875" style="1" customWidth="1"/>
    <col min="12804" max="12804" width="36.7109375" style="1" customWidth="1"/>
    <col min="12805" max="12805" width="5.42578125" style="1" customWidth="1"/>
    <col min="12806" max="12806" width="30.85546875" style="1" customWidth="1"/>
    <col min="12807" max="12807" width="21.28515625" style="1" customWidth="1"/>
    <col min="12808" max="12808" width="0" style="1" hidden="1" customWidth="1"/>
    <col min="12809" max="12809" width="31" style="1" customWidth="1"/>
    <col min="12810" max="12810" width="22.5703125" style="1" customWidth="1"/>
    <col min="12811" max="12811" width="17.28515625" style="1" customWidth="1"/>
    <col min="12812" max="12812" width="16.28515625" style="1" customWidth="1"/>
    <col min="12813" max="12813" width="15.42578125" style="1" customWidth="1"/>
    <col min="12814" max="12814" width="20" style="1" customWidth="1"/>
    <col min="12815" max="12815" width="8.28515625" style="1" customWidth="1"/>
    <col min="12816" max="12816" width="8.5703125" style="1" customWidth="1"/>
    <col min="12817" max="12817" width="8" style="1" customWidth="1"/>
    <col min="12818" max="12818" width="8.42578125" style="1" customWidth="1"/>
    <col min="12819" max="12819" width="10.42578125" style="1" customWidth="1"/>
    <col min="12820" max="12820" width="2.7109375" style="1" customWidth="1"/>
    <col min="12821" max="12821" width="7.140625" style="1" customWidth="1"/>
    <col min="12822" max="12822" width="9.140625" style="1" customWidth="1"/>
    <col min="12823" max="12823" width="7" style="1" customWidth="1"/>
    <col min="12824" max="12824" width="7.5703125" style="1" customWidth="1"/>
    <col min="12825" max="12825" width="13.140625" style="1" customWidth="1"/>
    <col min="12826" max="12826" width="109.7109375" style="1" customWidth="1"/>
    <col min="12827" max="12827" width="35" style="1" customWidth="1"/>
    <col min="12828" max="12828" width="27.140625" style="1" customWidth="1"/>
    <col min="12829" max="13056" width="11.42578125" style="1"/>
    <col min="13057" max="13057" width="23.42578125" style="1" customWidth="1"/>
    <col min="13058" max="13058" width="21.7109375" style="1" customWidth="1"/>
    <col min="13059" max="13059" width="26.85546875" style="1" customWidth="1"/>
    <col min="13060" max="13060" width="36.7109375" style="1" customWidth="1"/>
    <col min="13061" max="13061" width="5.42578125" style="1" customWidth="1"/>
    <col min="13062" max="13062" width="30.85546875" style="1" customWidth="1"/>
    <col min="13063" max="13063" width="21.28515625" style="1" customWidth="1"/>
    <col min="13064" max="13064" width="0" style="1" hidden="1" customWidth="1"/>
    <col min="13065" max="13065" width="31" style="1" customWidth="1"/>
    <col min="13066" max="13066" width="22.5703125" style="1" customWidth="1"/>
    <col min="13067" max="13067" width="17.28515625" style="1" customWidth="1"/>
    <col min="13068" max="13068" width="16.28515625" style="1" customWidth="1"/>
    <col min="13069" max="13069" width="15.42578125" style="1" customWidth="1"/>
    <col min="13070" max="13070" width="20" style="1" customWidth="1"/>
    <col min="13071" max="13071" width="8.28515625" style="1" customWidth="1"/>
    <col min="13072" max="13072" width="8.5703125" style="1" customWidth="1"/>
    <col min="13073" max="13073" width="8" style="1" customWidth="1"/>
    <col min="13074" max="13074" width="8.42578125" style="1" customWidth="1"/>
    <col min="13075" max="13075" width="10.42578125" style="1" customWidth="1"/>
    <col min="13076" max="13076" width="2.7109375" style="1" customWidth="1"/>
    <col min="13077" max="13077" width="7.140625" style="1" customWidth="1"/>
    <col min="13078" max="13078" width="9.140625" style="1" customWidth="1"/>
    <col min="13079" max="13079" width="7" style="1" customWidth="1"/>
    <col min="13080" max="13080" width="7.5703125" style="1" customWidth="1"/>
    <col min="13081" max="13081" width="13.140625" style="1" customWidth="1"/>
    <col min="13082" max="13082" width="109.7109375" style="1" customWidth="1"/>
    <col min="13083" max="13083" width="35" style="1" customWidth="1"/>
    <col min="13084" max="13084" width="27.140625" style="1" customWidth="1"/>
    <col min="13085" max="13312" width="11.42578125" style="1"/>
    <col min="13313" max="13313" width="23.42578125" style="1" customWidth="1"/>
    <col min="13314" max="13314" width="21.7109375" style="1" customWidth="1"/>
    <col min="13315" max="13315" width="26.85546875" style="1" customWidth="1"/>
    <col min="13316" max="13316" width="36.7109375" style="1" customWidth="1"/>
    <col min="13317" max="13317" width="5.42578125" style="1" customWidth="1"/>
    <col min="13318" max="13318" width="30.85546875" style="1" customWidth="1"/>
    <col min="13319" max="13319" width="21.28515625" style="1" customWidth="1"/>
    <col min="13320" max="13320" width="0" style="1" hidden="1" customWidth="1"/>
    <col min="13321" max="13321" width="31" style="1" customWidth="1"/>
    <col min="13322" max="13322" width="22.5703125" style="1" customWidth="1"/>
    <col min="13323" max="13323" width="17.28515625" style="1" customWidth="1"/>
    <col min="13324" max="13324" width="16.28515625" style="1" customWidth="1"/>
    <col min="13325" max="13325" width="15.42578125" style="1" customWidth="1"/>
    <col min="13326" max="13326" width="20" style="1" customWidth="1"/>
    <col min="13327" max="13327" width="8.28515625" style="1" customWidth="1"/>
    <col min="13328" max="13328" width="8.5703125" style="1" customWidth="1"/>
    <col min="13329" max="13329" width="8" style="1" customWidth="1"/>
    <col min="13330" max="13330" width="8.42578125" style="1" customWidth="1"/>
    <col min="13331" max="13331" width="10.42578125" style="1" customWidth="1"/>
    <col min="13332" max="13332" width="2.7109375" style="1" customWidth="1"/>
    <col min="13333" max="13333" width="7.140625" style="1" customWidth="1"/>
    <col min="13334" max="13334" width="9.140625" style="1" customWidth="1"/>
    <col min="13335" max="13335" width="7" style="1" customWidth="1"/>
    <col min="13336" max="13336" width="7.5703125" style="1" customWidth="1"/>
    <col min="13337" max="13337" width="13.140625" style="1" customWidth="1"/>
    <col min="13338" max="13338" width="109.7109375" style="1" customWidth="1"/>
    <col min="13339" max="13339" width="35" style="1" customWidth="1"/>
    <col min="13340" max="13340" width="27.140625" style="1" customWidth="1"/>
    <col min="13341" max="13568" width="11.42578125" style="1"/>
    <col min="13569" max="13569" width="23.42578125" style="1" customWidth="1"/>
    <col min="13570" max="13570" width="21.7109375" style="1" customWidth="1"/>
    <col min="13571" max="13571" width="26.85546875" style="1" customWidth="1"/>
    <col min="13572" max="13572" width="36.7109375" style="1" customWidth="1"/>
    <col min="13573" max="13573" width="5.42578125" style="1" customWidth="1"/>
    <col min="13574" max="13574" width="30.85546875" style="1" customWidth="1"/>
    <col min="13575" max="13575" width="21.28515625" style="1" customWidth="1"/>
    <col min="13576" max="13576" width="0" style="1" hidden="1" customWidth="1"/>
    <col min="13577" max="13577" width="31" style="1" customWidth="1"/>
    <col min="13578" max="13578" width="22.5703125" style="1" customWidth="1"/>
    <col min="13579" max="13579" width="17.28515625" style="1" customWidth="1"/>
    <col min="13580" max="13580" width="16.28515625" style="1" customWidth="1"/>
    <col min="13581" max="13581" width="15.42578125" style="1" customWidth="1"/>
    <col min="13582" max="13582" width="20" style="1" customWidth="1"/>
    <col min="13583" max="13583" width="8.28515625" style="1" customWidth="1"/>
    <col min="13584" max="13584" width="8.5703125" style="1" customWidth="1"/>
    <col min="13585" max="13585" width="8" style="1" customWidth="1"/>
    <col min="13586" max="13586" width="8.42578125" style="1" customWidth="1"/>
    <col min="13587" max="13587" width="10.42578125" style="1" customWidth="1"/>
    <col min="13588" max="13588" width="2.7109375" style="1" customWidth="1"/>
    <col min="13589" max="13589" width="7.140625" style="1" customWidth="1"/>
    <col min="13590" max="13590" width="9.140625" style="1" customWidth="1"/>
    <col min="13591" max="13591" width="7" style="1" customWidth="1"/>
    <col min="13592" max="13592" width="7.5703125" style="1" customWidth="1"/>
    <col min="13593" max="13593" width="13.140625" style="1" customWidth="1"/>
    <col min="13594" max="13594" width="109.7109375" style="1" customWidth="1"/>
    <col min="13595" max="13595" width="35" style="1" customWidth="1"/>
    <col min="13596" max="13596" width="27.140625" style="1" customWidth="1"/>
    <col min="13597" max="13824" width="11.42578125" style="1"/>
    <col min="13825" max="13825" width="23.42578125" style="1" customWidth="1"/>
    <col min="13826" max="13826" width="21.7109375" style="1" customWidth="1"/>
    <col min="13827" max="13827" width="26.85546875" style="1" customWidth="1"/>
    <col min="13828" max="13828" width="36.7109375" style="1" customWidth="1"/>
    <col min="13829" max="13829" width="5.42578125" style="1" customWidth="1"/>
    <col min="13830" max="13830" width="30.85546875" style="1" customWidth="1"/>
    <col min="13831" max="13831" width="21.28515625" style="1" customWidth="1"/>
    <col min="13832" max="13832" width="0" style="1" hidden="1" customWidth="1"/>
    <col min="13833" max="13833" width="31" style="1" customWidth="1"/>
    <col min="13834" max="13834" width="22.5703125" style="1" customWidth="1"/>
    <col min="13835" max="13835" width="17.28515625" style="1" customWidth="1"/>
    <col min="13836" max="13836" width="16.28515625" style="1" customWidth="1"/>
    <col min="13837" max="13837" width="15.42578125" style="1" customWidth="1"/>
    <col min="13838" max="13838" width="20" style="1" customWidth="1"/>
    <col min="13839" max="13839" width="8.28515625" style="1" customWidth="1"/>
    <col min="13840" max="13840" width="8.5703125" style="1" customWidth="1"/>
    <col min="13841" max="13841" width="8" style="1" customWidth="1"/>
    <col min="13842" max="13842" width="8.42578125" style="1" customWidth="1"/>
    <col min="13843" max="13843" width="10.42578125" style="1" customWidth="1"/>
    <col min="13844" max="13844" width="2.7109375" style="1" customWidth="1"/>
    <col min="13845" max="13845" width="7.140625" style="1" customWidth="1"/>
    <col min="13846" max="13846" width="9.140625" style="1" customWidth="1"/>
    <col min="13847" max="13847" width="7" style="1" customWidth="1"/>
    <col min="13848" max="13848" width="7.5703125" style="1" customWidth="1"/>
    <col min="13849" max="13849" width="13.140625" style="1" customWidth="1"/>
    <col min="13850" max="13850" width="109.7109375" style="1" customWidth="1"/>
    <col min="13851" max="13851" width="35" style="1" customWidth="1"/>
    <col min="13852" max="13852" width="27.140625" style="1" customWidth="1"/>
    <col min="13853" max="14080" width="11.42578125" style="1"/>
    <col min="14081" max="14081" width="23.42578125" style="1" customWidth="1"/>
    <col min="14082" max="14082" width="21.7109375" style="1" customWidth="1"/>
    <col min="14083" max="14083" width="26.85546875" style="1" customWidth="1"/>
    <col min="14084" max="14084" width="36.7109375" style="1" customWidth="1"/>
    <col min="14085" max="14085" width="5.42578125" style="1" customWidth="1"/>
    <col min="14086" max="14086" width="30.85546875" style="1" customWidth="1"/>
    <col min="14087" max="14087" width="21.28515625" style="1" customWidth="1"/>
    <col min="14088" max="14088" width="0" style="1" hidden="1" customWidth="1"/>
    <col min="14089" max="14089" width="31" style="1" customWidth="1"/>
    <col min="14090" max="14090" width="22.5703125" style="1" customWidth="1"/>
    <col min="14091" max="14091" width="17.28515625" style="1" customWidth="1"/>
    <col min="14092" max="14092" width="16.28515625" style="1" customWidth="1"/>
    <col min="14093" max="14093" width="15.42578125" style="1" customWidth="1"/>
    <col min="14094" max="14094" width="20" style="1" customWidth="1"/>
    <col min="14095" max="14095" width="8.28515625" style="1" customWidth="1"/>
    <col min="14096" max="14096" width="8.5703125" style="1" customWidth="1"/>
    <col min="14097" max="14097" width="8" style="1" customWidth="1"/>
    <col min="14098" max="14098" width="8.42578125" style="1" customWidth="1"/>
    <col min="14099" max="14099" width="10.42578125" style="1" customWidth="1"/>
    <col min="14100" max="14100" width="2.7109375" style="1" customWidth="1"/>
    <col min="14101" max="14101" width="7.140625" style="1" customWidth="1"/>
    <col min="14102" max="14102" width="9.140625" style="1" customWidth="1"/>
    <col min="14103" max="14103" width="7" style="1" customWidth="1"/>
    <col min="14104" max="14104" width="7.5703125" style="1" customWidth="1"/>
    <col min="14105" max="14105" width="13.140625" style="1" customWidth="1"/>
    <col min="14106" max="14106" width="109.7109375" style="1" customWidth="1"/>
    <col min="14107" max="14107" width="35" style="1" customWidth="1"/>
    <col min="14108" max="14108" width="27.140625" style="1" customWidth="1"/>
    <col min="14109" max="14336" width="11.42578125" style="1"/>
    <col min="14337" max="14337" width="23.42578125" style="1" customWidth="1"/>
    <col min="14338" max="14338" width="21.7109375" style="1" customWidth="1"/>
    <col min="14339" max="14339" width="26.85546875" style="1" customWidth="1"/>
    <col min="14340" max="14340" width="36.7109375" style="1" customWidth="1"/>
    <col min="14341" max="14341" width="5.42578125" style="1" customWidth="1"/>
    <col min="14342" max="14342" width="30.85546875" style="1" customWidth="1"/>
    <col min="14343" max="14343" width="21.28515625" style="1" customWidth="1"/>
    <col min="14344" max="14344" width="0" style="1" hidden="1" customWidth="1"/>
    <col min="14345" max="14345" width="31" style="1" customWidth="1"/>
    <col min="14346" max="14346" width="22.5703125" style="1" customWidth="1"/>
    <col min="14347" max="14347" width="17.28515625" style="1" customWidth="1"/>
    <col min="14348" max="14348" width="16.28515625" style="1" customWidth="1"/>
    <col min="14349" max="14349" width="15.42578125" style="1" customWidth="1"/>
    <col min="14350" max="14350" width="20" style="1" customWidth="1"/>
    <col min="14351" max="14351" width="8.28515625" style="1" customWidth="1"/>
    <col min="14352" max="14352" width="8.5703125" style="1" customWidth="1"/>
    <col min="14353" max="14353" width="8" style="1" customWidth="1"/>
    <col min="14354" max="14354" width="8.42578125" style="1" customWidth="1"/>
    <col min="14355" max="14355" width="10.42578125" style="1" customWidth="1"/>
    <col min="14356" max="14356" width="2.7109375" style="1" customWidth="1"/>
    <col min="14357" max="14357" width="7.140625" style="1" customWidth="1"/>
    <col min="14358" max="14358" width="9.140625" style="1" customWidth="1"/>
    <col min="14359" max="14359" width="7" style="1" customWidth="1"/>
    <col min="14360" max="14360" width="7.5703125" style="1" customWidth="1"/>
    <col min="14361" max="14361" width="13.140625" style="1" customWidth="1"/>
    <col min="14362" max="14362" width="109.7109375" style="1" customWidth="1"/>
    <col min="14363" max="14363" width="35" style="1" customWidth="1"/>
    <col min="14364" max="14364" width="27.140625" style="1" customWidth="1"/>
    <col min="14365" max="14592" width="11.42578125" style="1"/>
    <col min="14593" max="14593" width="23.42578125" style="1" customWidth="1"/>
    <col min="14594" max="14594" width="21.7109375" style="1" customWidth="1"/>
    <col min="14595" max="14595" width="26.85546875" style="1" customWidth="1"/>
    <col min="14596" max="14596" width="36.7109375" style="1" customWidth="1"/>
    <col min="14597" max="14597" width="5.42578125" style="1" customWidth="1"/>
    <col min="14598" max="14598" width="30.85546875" style="1" customWidth="1"/>
    <col min="14599" max="14599" width="21.28515625" style="1" customWidth="1"/>
    <col min="14600" max="14600" width="0" style="1" hidden="1" customWidth="1"/>
    <col min="14601" max="14601" width="31" style="1" customWidth="1"/>
    <col min="14602" max="14602" width="22.5703125" style="1" customWidth="1"/>
    <col min="14603" max="14603" width="17.28515625" style="1" customWidth="1"/>
    <col min="14604" max="14604" width="16.28515625" style="1" customWidth="1"/>
    <col min="14605" max="14605" width="15.42578125" style="1" customWidth="1"/>
    <col min="14606" max="14606" width="20" style="1" customWidth="1"/>
    <col min="14607" max="14607" width="8.28515625" style="1" customWidth="1"/>
    <col min="14608" max="14608" width="8.5703125" style="1" customWidth="1"/>
    <col min="14609" max="14609" width="8" style="1" customWidth="1"/>
    <col min="14610" max="14610" width="8.42578125" style="1" customWidth="1"/>
    <col min="14611" max="14611" width="10.42578125" style="1" customWidth="1"/>
    <col min="14612" max="14612" width="2.7109375" style="1" customWidth="1"/>
    <col min="14613" max="14613" width="7.140625" style="1" customWidth="1"/>
    <col min="14614" max="14614" width="9.140625" style="1" customWidth="1"/>
    <col min="14615" max="14615" width="7" style="1" customWidth="1"/>
    <col min="14616" max="14616" width="7.5703125" style="1" customWidth="1"/>
    <col min="14617" max="14617" width="13.140625" style="1" customWidth="1"/>
    <col min="14618" max="14618" width="109.7109375" style="1" customWidth="1"/>
    <col min="14619" max="14619" width="35" style="1" customWidth="1"/>
    <col min="14620" max="14620" width="27.140625" style="1" customWidth="1"/>
    <col min="14621" max="14848" width="11.42578125" style="1"/>
    <col min="14849" max="14849" width="23.42578125" style="1" customWidth="1"/>
    <col min="14850" max="14850" width="21.7109375" style="1" customWidth="1"/>
    <col min="14851" max="14851" width="26.85546875" style="1" customWidth="1"/>
    <col min="14852" max="14852" width="36.7109375" style="1" customWidth="1"/>
    <col min="14853" max="14853" width="5.42578125" style="1" customWidth="1"/>
    <col min="14854" max="14854" width="30.85546875" style="1" customWidth="1"/>
    <col min="14855" max="14855" width="21.28515625" style="1" customWidth="1"/>
    <col min="14856" max="14856" width="0" style="1" hidden="1" customWidth="1"/>
    <col min="14857" max="14857" width="31" style="1" customWidth="1"/>
    <col min="14858" max="14858" width="22.5703125" style="1" customWidth="1"/>
    <col min="14859" max="14859" width="17.28515625" style="1" customWidth="1"/>
    <col min="14860" max="14860" width="16.28515625" style="1" customWidth="1"/>
    <col min="14861" max="14861" width="15.42578125" style="1" customWidth="1"/>
    <col min="14862" max="14862" width="20" style="1" customWidth="1"/>
    <col min="14863" max="14863" width="8.28515625" style="1" customWidth="1"/>
    <col min="14864" max="14864" width="8.5703125" style="1" customWidth="1"/>
    <col min="14865" max="14865" width="8" style="1" customWidth="1"/>
    <col min="14866" max="14866" width="8.42578125" style="1" customWidth="1"/>
    <col min="14867" max="14867" width="10.42578125" style="1" customWidth="1"/>
    <col min="14868" max="14868" width="2.7109375" style="1" customWidth="1"/>
    <col min="14869" max="14869" width="7.140625" style="1" customWidth="1"/>
    <col min="14870" max="14870" width="9.140625" style="1" customWidth="1"/>
    <col min="14871" max="14871" width="7" style="1" customWidth="1"/>
    <col min="14872" max="14872" width="7.5703125" style="1" customWidth="1"/>
    <col min="14873" max="14873" width="13.140625" style="1" customWidth="1"/>
    <col min="14874" max="14874" width="109.7109375" style="1" customWidth="1"/>
    <col min="14875" max="14875" width="35" style="1" customWidth="1"/>
    <col min="14876" max="14876" width="27.140625" style="1" customWidth="1"/>
    <col min="14877" max="15104" width="11.42578125" style="1"/>
    <col min="15105" max="15105" width="23.42578125" style="1" customWidth="1"/>
    <col min="15106" max="15106" width="21.7109375" style="1" customWidth="1"/>
    <col min="15107" max="15107" width="26.85546875" style="1" customWidth="1"/>
    <col min="15108" max="15108" width="36.7109375" style="1" customWidth="1"/>
    <col min="15109" max="15109" width="5.42578125" style="1" customWidth="1"/>
    <col min="15110" max="15110" width="30.85546875" style="1" customWidth="1"/>
    <col min="15111" max="15111" width="21.28515625" style="1" customWidth="1"/>
    <col min="15112" max="15112" width="0" style="1" hidden="1" customWidth="1"/>
    <col min="15113" max="15113" width="31" style="1" customWidth="1"/>
    <col min="15114" max="15114" width="22.5703125" style="1" customWidth="1"/>
    <col min="15115" max="15115" width="17.28515625" style="1" customWidth="1"/>
    <col min="15116" max="15116" width="16.28515625" style="1" customWidth="1"/>
    <col min="15117" max="15117" width="15.42578125" style="1" customWidth="1"/>
    <col min="15118" max="15118" width="20" style="1" customWidth="1"/>
    <col min="15119" max="15119" width="8.28515625" style="1" customWidth="1"/>
    <col min="15120" max="15120" width="8.5703125" style="1" customWidth="1"/>
    <col min="15121" max="15121" width="8" style="1" customWidth="1"/>
    <col min="15122" max="15122" width="8.42578125" style="1" customWidth="1"/>
    <col min="15123" max="15123" width="10.42578125" style="1" customWidth="1"/>
    <col min="15124" max="15124" width="2.7109375" style="1" customWidth="1"/>
    <col min="15125" max="15125" width="7.140625" style="1" customWidth="1"/>
    <col min="15126" max="15126" width="9.140625" style="1" customWidth="1"/>
    <col min="15127" max="15127" width="7" style="1" customWidth="1"/>
    <col min="15128" max="15128" width="7.5703125" style="1" customWidth="1"/>
    <col min="15129" max="15129" width="13.140625" style="1" customWidth="1"/>
    <col min="15130" max="15130" width="109.7109375" style="1" customWidth="1"/>
    <col min="15131" max="15131" width="35" style="1" customWidth="1"/>
    <col min="15132" max="15132" width="27.140625" style="1" customWidth="1"/>
    <col min="15133" max="15360" width="11.42578125" style="1"/>
    <col min="15361" max="15361" width="23.42578125" style="1" customWidth="1"/>
    <col min="15362" max="15362" width="21.7109375" style="1" customWidth="1"/>
    <col min="15363" max="15363" width="26.85546875" style="1" customWidth="1"/>
    <col min="15364" max="15364" width="36.7109375" style="1" customWidth="1"/>
    <col min="15365" max="15365" width="5.42578125" style="1" customWidth="1"/>
    <col min="15366" max="15366" width="30.85546875" style="1" customWidth="1"/>
    <col min="15367" max="15367" width="21.28515625" style="1" customWidth="1"/>
    <col min="15368" max="15368" width="0" style="1" hidden="1" customWidth="1"/>
    <col min="15369" max="15369" width="31" style="1" customWidth="1"/>
    <col min="15370" max="15370" width="22.5703125" style="1" customWidth="1"/>
    <col min="15371" max="15371" width="17.28515625" style="1" customWidth="1"/>
    <col min="15372" max="15372" width="16.28515625" style="1" customWidth="1"/>
    <col min="15373" max="15373" width="15.42578125" style="1" customWidth="1"/>
    <col min="15374" max="15374" width="20" style="1" customWidth="1"/>
    <col min="15375" max="15375" width="8.28515625" style="1" customWidth="1"/>
    <col min="15376" max="15376" width="8.5703125" style="1" customWidth="1"/>
    <col min="15377" max="15377" width="8" style="1" customWidth="1"/>
    <col min="15378" max="15378" width="8.42578125" style="1" customWidth="1"/>
    <col min="15379" max="15379" width="10.42578125" style="1" customWidth="1"/>
    <col min="15380" max="15380" width="2.7109375" style="1" customWidth="1"/>
    <col min="15381" max="15381" width="7.140625" style="1" customWidth="1"/>
    <col min="15382" max="15382" width="9.140625" style="1" customWidth="1"/>
    <col min="15383" max="15383" width="7" style="1" customWidth="1"/>
    <col min="15384" max="15384" width="7.5703125" style="1" customWidth="1"/>
    <col min="15385" max="15385" width="13.140625" style="1" customWidth="1"/>
    <col min="15386" max="15386" width="109.7109375" style="1" customWidth="1"/>
    <col min="15387" max="15387" width="35" style="1" customWidth="1"/>
    <col min="15388" max="15388" width="27.140625" style="1" customWidth="1"/>
    <col min="15389" max="15616" width="11.42578125" style="1"/>
    <col min="15617" max="15617" width="23.42578125" style="1" customWidth="1"/>
    <col min="15618" max="15618" width="21.7109375" style="1" customWidth="1"/>
    <col min="15619" max="15619" width="26.85546875" style="1" customWidth="1"/>
    <col min="15620" max="15620" width="36.7109375" style="1" customWidth="1"/>
    <col min="15621" max="15621" width="5.42578125" style="1" customWidth="1"/>
    <col min="15622" max="15622" width="30.85546875" style="1" customWidth="1"/>
    <col min="15623" max="15623" width="21.28515625" style="1" customWidth="1"/>
    <col min="15624" max="15624" width="0" style="1" hidden="1" customWidth="1"/>
    <col min="15625" max="15625" width="31" style="1" customWidth="1"/>
    <col min="15626" max="15626" width="22.5703125" style="1" customWidth="1"/>
    <col min="15627" max="15627" width="17.28515625" style="1" customWidth="1"/>
    <col min="15628" max="15628" width="16.28515625" style="1" customWidth="1"/>
    <col min="15629" max="15629" width="15.42578125" style="1" customWidth="1"/>
    <col min="15630" max="15630" width="20" style="1" customWidth="1"/>
    <col min="15631" max="15631" width="8.28515625" style="1" customWidth="1"/>
    <col min="15632" max="15632" width="8.5703125" style="1" customWidth="1"/>
    <col min="15633" max="15633" width="8" style="1" customWidth="1"/>
    <col min="15634" max="15634" width="8.42578125" style="1" customWidth="1"/>
    <col min="15635" max="15635" width="10.42578125" style="1" customWidth="1"/>
    <col min="15636" max="15636" width="2.7109375" style="1" customWidth="1"/>
    <col min="15637" max="15637" width="7.140625" style="1" customWidth="1"/>
    <col min="15638" max="15638" width="9.140625" style="1" customWidth="1"/>
    <col min="15639" max="15639" width="7" style="1" customWidth="1"/>
    <col min="15640" max="15640" width="7.5703125" style="1" customWidth="1"/>
    <col min="15641" max="15641" width="13.140625" style="1" customWidth="1"/>
    <col min="15642" max="15642" width="109.7109375" style="1" customWidth="1"/>
    <col min="15643" max="15643" width="35" style="1" customWidth="1"/>
    <col min="15644" max="15644" width="27.140625" style="1" customWidth="1"/>
    <col min="15645" max="15872" width="11.42578125" style="1"/>
    <col min="15873" max="15873" width="23.42578125" style="1" customWidth="1"/>
    <col min="15874" max="15874" width="21.7109375" style="1" customWidth="1"/>
    <col min="15875" max="15875" width="26.85546875" style="1" customWidth="1"/>
    <col min="15876" max="15876" width="36.7109375" style="1" customWidth="1"/>
    <col min="15877" max="15877" width="5.42578125" style="1" customWidth="1"/>
    <col min="15878" max="15878" width="30.85546875" style="1" customWidth="1"/>
    <col min="15879" max="15879" width="21.28515625" style="1" customWidth="1"/>
    <col min="15880" max="15880" width="0" style="1" hidden="1" customWidth="1"/>
    <col min="15881" max="15881" width="31" style="1" customWidth="1"/>
    <col min="15882" max="15882" width="22.5703125" style="1" customWidth="1"/>
    <col min="15883" max="15883" width="17.28515625" style="1" customWidth="1"/>
    <col min="15884" max="15884" width="16.28515625" style="1" customWidth="1"/>
    <col min="15885" max="15885" width="15.42578125" style="1" customWidth="1"/>
    <col min="15886" max="15886" width="20" style="1" customWidth="1"/>
    <col min="15887" max="15887" width="8.28515625" style="1" customWidth="1"/>
    <col min="15888" max="15888" width="8.5703125" style="1" customWidth="1"/>
    <col min="15889" max="15889" width="8" style="1" customWidth="1"/>
    <col min="15890" max="15890" width="8.42578125" style="1" customWidth="1"/>
    <col min="15891" max="15891" width="10.42578125" style="1" customWidth="1"/>
    <col min="15892" max="15892" width="2.7109375" style="1" customWidth="1"/>
    <col min="15893" max="15893" width="7.140625" style="1" customWidth="1"/>
    <col min="15894" max="15894" width="9.140625" style="1" customWidth="1"/>
    <col min="15895" max="15895" width="7" style="1" customWidth="1"/>
    <col min="15896" max="15896" width="7.5703125" style="1" customWidth="1"/>
    <col min="15897" max="15897" width="13.140625" style="1" customWidth="1"/>
    <col min="15898" max="15898" width="109.7109375" style="1" customWidth="1"/>
    <col min="15899" max="15899" width="35" style="1" customWidth="1"/>
    <col min="15900" max="15900" width="27.140625" style="1" customWidth="1"/>
    <col min="15901" max="16128" width="11.42578125" style="1"/>
    <col min="16129" max="16129" width="23.42578125" style="1" customWidth="1"/>
    <col min="16130" max="16130" width="21.7109375" style="1" customWidth="1"/>
    <col min="16131" max="16131" width="26.85546875" style="1" customWidth="1"/>
    <col min="16132" max="16132" width="36.7109375" style="1" customWidth="1"/>
    <col min="16133" max="16133" width="5.42578125" style="1" customWidth="1"/>
    <col min="16134" max="16134" width="30.85546875" style="1" customWidth="1"/>
    <col min="16135" max="16135" width="21.28515625" style="1" customWidth="1"/>
    <col min="16136" max="16136" width="0" style="1" hidden="1" customWidth="1"/>
    <col min="16137" max="16137" width="31" style="1" customWidth="1"/>
    <col min="16138" max="16138" width="22.5703125" style="1" customWidth="1"/>
    <col min="16139" max="16139" width="17.28515625" style="1" customWidth="1"/>
    <col min="16140" max="16140" width="16.28515625" style="1" customWidth="1"/>
    <col min="16141" max="16141" width="15.42578125" style="1" customWidth="1"/>
    <col min="16142" max="16142" width="20" style="1" customWidth="1"/>
    <col min="16143" max="16143" width="8.28515625" style="1" customWidth="1"/>
    <col min="16144" max="16144" width="8.5703125" style="1" customWidth="1"/>
    <col min="16145" max="16145" width="8" style="1" customWidth="1"/>
    <col min="16146" max="16146" width="8.42578125" style="1" customWidth="1"/>
    <col min="16147" max="16147" width="10.42578125" style="1" customWidth="1"/>
    <col min="16148" max="16148" width="2.7109375" style="1" customWidth="1"/>
    <col min="16149" max="16149" width="7.140625" style="1" customWidth="1"/>
    <col min="16150" max="16150" width="9.140625" style="1" customWidth="1"/>
    <col min="16151" max="16151" width="7" style="1" customWidth="1"/>
    <col min="16152" max="16152" width="7.5703125" style="1" customWidth="1"/>
    <col min="16153" max="16153" width="13.140625" style="1" customWidth="1"/>
    <col min="16154" max="16154" width="109.7109375" style="1" customWidth="1"/>
    <col min="16155" max="16155" width="35" style="1" customWidth="1"/>
    <col min="16156" max="16156" width="27.140625" style="1" customWidth="1"/>
    <col min="16157" max="16384" width="11.42578125" style="1"/>
  </cols>
  <sheetData>
    <row r="1" spans="1:28" ht="38.25" customHeight="1" thickBot="1" x14ac:dyDescent="0.3">
      <c r="A1" s="454"/>
      <c r="B1" s="454"/>
      <c r="C1" s="454"/>
      <c r="D1" s="454"/>
      <c r="E1" s="454"/>
      <c r="F1" s="454"/>
      <c r="G1" s="454"/>
      <c r="H1" s="454"/>
      <c r="I1" s="454"/>
      <c r="J1" s="454"/>
      <c r="K1" s="454"/>
      <c r="L1" s="454"/>
      <c r="M1" s="454"/>
      <c r="N1" s="454"/>
      <c r="O1" s="454"/>
      <c r="P1" s="454"/>
      <c r="Q1" s="454"/>
      <c r="R1" s="454"/>
      <c r="S1" s="454"/>
      <c r="T1" s="454"/>
      <c r="U1" s="454"/>
      <c r="V1" s="454"/>
      <c r="W1" s="454"/>
      <c r="X1" s="454"/>
      <c r="Y1" s="454"/>
      <c r="Z1" s="454"/>
    </row>
    <row r="2" spans="1:28" ht="15.75" x14ac:dyDescent="0.25">
      <c r="A2" s="455"/>
      <c r="B2" s="596" t="s">
        <v>0</v>
      </c>
      <c r="C2" s="597"/>
      <c r="D2" s="597"/>
      <c r="E2" s="597"/>
      <c r="F2" s="597"/>
      <c r="G2" s="597"/>
      <c r="H2" s="597"/>
      <c r="I2" s="597"/>
      <c r="J2" s="597"/>
      <c r="K2" s="597"/>
      <c r="L2" s="597"/>
      <c r="M2" s="597"/>
      <c r="N2" s="597"/>
      <c r="O2" s="597"/>
      <c r="P2" s="597"/>
      <c r="Q2" s="597"/>
      <c r="R2" s="597"/>
      <c r="S2" s="597"/>
      <c r="T2" s="597"/>
      <c r="U2" s="597"/>
      <c r="V2" s="597"/>
      <c r="W2" s="597"/>
      <c r="X2" s="597"/>
      <c r="Y2" s="597"/>
      <c r="Z2" s="597"/>
      <c r="AA2" s="598"/>
      <c r="AB2" s="2" t="s">
        <v>1</v>
      </c>
    </row>
    <row r="3" spans="1:28" x14ac:dyDescent="0.25">
      <c r="A3" s="456"/>
      <c r="B3" s="461" t="s">
        <v>2</v>
      </c>
      <c r="C3" s="462"/>
      <c r="D3" s="462"/>
      <c r="E3" s="462"/>
      <c r="F3" s="462"/>
      <c r="G3" s="462"/>
      <c r="H3" s="462"/>
      <c r="I3" s="462"/>
      <c r="J3" s="462"/>
      <c r="K3" s="462"/>
      <c r="L3" s="462"/>
      <c r="M3" s="462"/>
      <c r="N3" s="462"/>
      <c r="O3" s="462"/>
      <c r="P3" s="462"/>
      <c r="Q3" s="462"/>
      <c r="R3" s="462"/>
      <c r="S3" s="462"/>
      <c r="T3" s="462"/>
      <c r="U3" s="462"/>
      <c r="V3" s="462"/>
      <c r="W3" s="462"/>
      <c r="X3" s="462"/>
      <c r="Y3" s="462"/>
      <c r="Z3" s="462"/>
      <c r="AA3" s="463"/>
      <c r="AB3" s="3" t="s">
        <v>3</v>
      </c>
    </row>
    <row r="4" spans="1:28" ht="21" x14ac:dyDescent="0.25">
      <c r="A4" s="456"/>
      <c r="B4" s="464" t="s">
        <v>4</v>
      </c>
      <c r="C4" s="465"/>
      <c r="D4" s="465"/>
      <c r="E4" s="465"/>
      <c r="F4" s="465"/>
      <c r="G4" s="465"/>
      <c r="H4" s="465"/>
      <c r="I4" s="465"/>
      <c r="J4" s="465"/>
      <c r="K4" s="465"/>
      <c r="L4" s="465"/>
      <c r="M4" s="465"/>
      <c r="N4" s="465"/>
      <c r="O4" s="465"/>
      <c r="P4" s="465"/>
      <c r="Q4" s="465"/>
      <c r="R4" s="465"/>
      <c r="S4" s="465"/>
      <c r="T4" s="465"/>
      <c r="U4" s="465"/>
      <c r="V4" s="465"/>
      <c r="W4" s="465"/>
      <c r="X4" s="465"/>
      <c r="Y4" s="465"/>
      <c r="Z4" s="465"/>
      <c r="AA4" s="466"/>
      <c r="AB4" s="60" t="s">
        <v>5</v>
      </c>
    </row>
    <row r="5" spans="1:28" ht="15.75" customHeight="1" thickBot="1" x14ac:dyDescent="0.3">
      <c r="A5" s="457"/>
      <c r="B5" s="467"/>
      <c r="C5" s="468"/>
      <c r="D5" s="468"/>
      <c r="E5" s="468"/>
      <c r="F5" s="468"/>
      <c r="G5" s="468"/>
      <c r="H5" s="468"/>
      <c r="I5" s="468"/>
      <c r="J5" s="468"/>
      <c r="K5" s="468"/>
      <c r="L5" s="468"/>
      <c r="M5" s="468"/>
      <c r="N5" s="468"/>
      <c r="O5" s="468"/>
      <c r="P5" s="468"/>
      <c r="Q5" s="468"/>
      <c r="R5" s="468"/>
      <c r="S5" s="468"/>
      <c r="T5" s="468"/>
      <c r="U5" s="468"/>
      <c r="V5" s="468"/>
      <c r="W5" s="468"/>
      <c r="X5" s="468"/>
      <c r="Y5" s="468"/>
      <c r="Z5" s="468"/>
      <c r="AA5" s="469"/>
      <c r="AB5" s="4" t="s">
        <v>6</v>
      </c>
    </row>
    <row r="6" spans="1:28" ht="6.75" customHeight="1" thickBot="1" x14ac:dyDescent="0.3">
      <c r="A6" s="470"/>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2"/>
    </row>
    <row r="7" spans="1:28" ht="33" customHeight="1" x14ac:dyDescent="0.25">
      <c r="A7" s="5" t="s">
        <v>7</v>
      </c>
      <c r="B7" s="599" t="s">
        <v>190</v>
      </c>
      <c r="C7" s="600"/>
      <c r="D7" s="600"/>
      <c r="E7" s="600"/>
      <c r="F7" s="600"/>
      <c r="G7" s="600"/>
      <c r="H7" s="600"/>
      <c r="I7" s="600"/>
      <c r="J7" s="600"/>
      <c r="K7" s="600"/>
      <c r="L7" s="600"/>
      <c r="M7" s="600"/>
      <c r="N7" s="600"/>
      <c r="O7" s="600"/>
      <c r="P7" s="600"/>
      <c r="Q7" s="600"/>
      <c r="R7" s="600"/>
      <c r="S7" s="600"/>
      <c r="T7" s="600"/>
      <c r="U7" s="600"/>
      <c r="V7" s="600"/>
      <c r="W7" s="600"/>
      <c r="X7" s="600"/>
      <c r="Y7" s="600"/>
      <c r="Z7" s="600"/>
      <c r="AA7" s="600"/>
      <c r="AB7" s="601"/>
    </row>
    <row r="8" spans="1:28" ht="27.75" customHeight="1" x14ac:dyDescent="0.25">
      <c r="A8" s="6" t="s">
        <v>9</v>
      </c>
      <c r="B8" s="602" t="s">
        <v>191</v>
      </c>
      <c r="C8" s="602"/>
      <c r="D8" s="602"/>
      <c r="E8" s="602"/>
      <c r="F8" s="602"/>
      <c r="G8" s="602"/>
      <c r="H8" s="602"/>
      <c r="I8" s="602"/>
      <c r="J8" s="602"/>
      <c r="K8" s="602"/>
      <c r="L8" s="602"/>
      <c r="M8" s="602"/>
      <c r="N8" s="602"/>
      <c r="O8" s="602"/>
      <c r="P8" s="602"/>
      <c r="Q8" s="602"/>
      <c r="R8" s="602"/>
      <c r="S8" s="602"/>
      <c r="T8" s="602"/>
      <c r="U8" s="602"/>
      <c r="V8" s="602"/>
      <c r="W8" s="602"/>
      <c r="X8" s="602"/>
      <c r="Y8" s="602"/>
      <c r="Z8" s="602"/>
      <c r="AA8" s="602"/>
      <c r="AB8" s="603"/>
    </row>
    <row r="9" spans="1:28" ht="25.5" x14ac:dyDescent="0.25">
      <c r="A9" s="6" t="s">
        <v>11</v>
      </c>
      <c r="B9" s="604"/>
      <c r="C9" s="605"/>
      <c r="D9" s="605"/>
      <c r="E9" s="605"/>
      <c r="F9" s="605"/>
      <c r="G9" s="605"/>
      <c r="H9" s="605"/>
      <c r="I9" s="605"/>
      <c r="J9" s="605"/>
      <c r="K9" s="605"/>
      <c r="L9" s="605"/>
      <c r="M9" s="605"/>
      <c r="N9" s="605"/>
      <c r="O9" s="605"/>
      <c r="P9" s="605"/>
      <c r="Q9" s="605"/>
      <c r="R9" s="605"/>
      <c r="S9" s="605"/>
      <c r="T9" s="605"/>
      <c r="U9" s="605"/>
      <c r="V9" s="605"/>
      <c r="W9" s="605"/>
      <c r="X9" s="605"/>
      <c r="Y9" s="605"/>
      <c r="Z9" s="605"/>
      <c r="AA9" s="605"/>
      <c r="AB9" s="606"/>
    </row>
    <row r="10" spans="1:28" x14ac:dyDescent="0.25">
      <c r="A10" s="477" t="s">
        <v>12</v>
      </c>
      <c r="B10" s="477"/>
      <c r="C10" s="477"/>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9"/>
    </row>
    <row r="11" spans="1:28" x14ac:dyDescent="0.25">
      <c r="A11" s="449" t="s">
        <v>13</v>
      </c>
      <c r="B11" s="8" t="s">
        <v>14</v>
      </c>
      <c r="C11" s="26"/>
      <c r="D11" s="450">
        <v>43852</v>
      </c>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2"/>
    </row>
    <row r="12" spans="1:28" x14ac:dyDescent="0.25">
      <c r="A12" s="449"/>
      <c r="B12" s="8" t="s">
        <v>15</v>
      </c>
      <c r="C12" s="10"/>
      <c r="D12" s="450">
        <v>44099</v>
      </c>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2"/>
    </row>
    <row r="13" spans="1:28" ht="15.95" customHeight="1" x14ac:dyDescent="0.2">
      <c r="A13" s="449"/>
      <c r="B13" s="8" t="s">
        <v>16</v>
      </c>
      <c r="C13" s="62" t="s">
        <v>192</v>
      </c>
      <c r="D13" s="450" t="s">
        <v>121</v>
      </c>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2"/>
    </row>
    <row r="14" spans="1:28" ht="15.75" thickBot="1" x14ac:dyDescent="0.3">
      <c r="A14" s="11" t="s">
        <v>18</v>
      </c>
      <c r="B14" s="589" t="s">
        <v>193</v>
      </c>
      <c r="C14" s="590"/>
      <c r="D14" s="590"/>
      <c r="E14" s="590"/>
      <c r="F14" s="590"/>
      <c r="G14" s="590"/>
      <c r="H14" s="590"/>
      <c r="I14" s="590"/>
      <c r="J14" s="590"/>
      <c r="K14" s="590"/>
      <c r="L14" s="590"/>
      <c r="M14" s="590"/>
      <c r="N14" s="590"/>
      <c r="O14" s="590"/>
      <c r="P14" s="590"/>
      <c r="Q14" s="590"/>
      <c r="R14" s="590"/>
      <c r="S14" s="590"/>
      <c r="T14" s="590"/>
      <c r="U14" s="590"/>
      <c r="V14" s="590"/>
      <c r="W14" s="590"/>
      <c r="X14" s="590"/>
      <c r="Y14" s="590"/>
      <c r="Z14" s="590"/>
      <c r="AA14" s="590"/>
      <c r="AB14" s="591"/>
    </row>
    <row r="15" spans="1:28" ht="5.25" customHeight="1" thickBot="1" x14ac:dyDescent="0.3">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3"/>
      <c r="AB15" s="13"/>
    </row>
    <row r="16" spans="1:28" x14ac:dyDescent="0.25">
      <c r="A16" s="483" t="s">
        <v>19</v>
      </c>
      <c r="B16" s="483" t="s">
        <v>20</v>
      </c>
      <c r="C16" s="483" t="s">
        <v>21</v>
      </c>
      <c r="D16" s="483" t="s">
        <v>22</v>
      </c>
      <c r="E16" s="585" t="s">
        <v>23</v>
      </c>
      <c r="F16" s="585" t="s">
        <v>24</v>
      </c>
      <c r="G16" s="585" t="s">
        <v>25</v>
      </c>
      <c r="H16" s="592" t="s">
        <v>26</v>
      </c>
      <c r="I16" s="592" t="s">
        <v>27</v>
      </c>
      <c r="J16" s="585" t="s">
        <v>28</v>
      </c>
      <c r="K16" s="585" t="s">
        <v>29</v>
      </c>
      <c r="L16" s="585" t="s">
        <v>30</v>
      </c>
      <c r="M16" s="585" t="s">
        <v>31</v>
      </c>
      <c r="N16" s="585" t="s">
        <v>32</v>
      </c>
      <c r="O16" s="587" t="s">
        <v>33</v>
      </c>
      <c r="P16" s="587"/>
      <c r="Q16" s="587"/>
      <c r="R16" s="587"/>
      <c r="S16" s="588"/>
      <c r="T16" s="594"/>
      <c r="U16" s="511" t="s">
        <v>34</v>
      </c>
      <c r="V16" s="483"/>
      <c r="W16" s="483"/>
      <c r="X16" s="483"/>
      <c r="Y16" s="512"/>
      <c r="Z16" s="483" t="s">
        <v>35</v>
      </c>
      <c r="AA16" s="483" t="s">
        <v>36</v>
      </c>
      <c r="AB16" s="513" t="s">
        <v>37</v>
      </c>
    </row>
    <row r="17" spans="1:28" ht="39" thickBot="1" x14ac:dyDescent="0.3">
      <c r="A17" s="484"/>
      <c r="B17" s="561"/>
      <c r="C17" s="484"/>
      <c r="D17" s="484"/>
      <c r="E17" s="586"/>
      <c r="F17" s="586"/>
      <c r="G17" s="586"/>
      <c r="H17" s="593"/>
      <c r="I17" s="593"/>
      <c r="J17" s="586"/>
      <c r="K17" s="586"/>
      <c r="L17" s="586"/>
      <c r="M17" s="586"/>
      <c r="N17" s="586"/>
      <c r="O17" s="65" t="s">
        <v>38</v>
      </c>
      <c r="P17" s="65" t="s">
        <v>39</v>
      </c>
      <c r="Q17" s="65" t="s">
        <v>40</v>
      </c>
      <c r="R17" s="65" t="s">
        <v>41</v>
      </c>
      <c r="S17" s="66" t="s">
        <v>42</v>
      </c>
      <c r="T17" s="595"/>
      <c r="U17" s="41" t="s">
        <v>38</v>
      </c>
      <c r="V17" s="39" t="s">
        <v>39</v>
      </c>
      <c r="W17" s="39" t="s">
        <v>40</v>
      </c>
      <c r="X17" s="39" t="s">
        <v>41</v>
      </c>
      <c r="Y17" s="40" t="s">
        <v>43</v>
      </c>
      <c r="Z17" s="484"/>
      <c r="AA17" s="484"/>
      <c r="AB17" s="514"/>
    </row>
    <row r="18" spans="1:28" ht="280.5" x14ac:dyDescent="0.25">
      <c r="A18" s="517" t="s">
        <v>194</v>
      </c>
      <c r="B18" s="498" t="s">
        <v>195</v>
      </c>
      <c r="C18" s="498" t="s">
        <v>196</v>
      </c>
      <c r="D18" s="518" t="s">
        <v>197</v>
      </c>
      <c r="E18" s="43">
        <v>1</v>
      </c>
      <c r="F18" s="43" t="s">
        <v>198</v>
      </c>
      <c r="G18" s="43" t="s">
        <v>199</v>
      </c>
      <c r="H18" s="43"/>
      <c r="I18" s="43" t="s">
        <v>200</v>
      </c>
      <c r="J18" s="67" t="s">
        <v>201</v>
      </c>
      <c r="K18" s="43" t="s">
        <v>202</v>
      </c>
      <c r="L18" s="43" t="s">
        <v>203</v>
      </c>
      <c r="M18" s="43">
        <v>3</v>
      </c>
      <c r="N18" s="43" t="s">
        <v>204</v>
      </c>
      <c r="O18" s="43">
        <v>0</v>
      </c>
      <c r="P18" s="43">
        <v>1</v>
      </c>
      <c r="Q18" s="43">
        <v>1</v>
      </c>
      <c r="R18" s="43">
        <v>1</v>
      </c>
      <c r="S18" s="48">
        <f>SUM(O18:R18)</f>
        <v>3</v>
      </c>
      <c r="T18" s="595"/>
      <c r="U18" s="68">
        <v>0</v>
      </c>
      <c r="V18" s="43">
        <v>1</v>
      </c>
      <c r="W18" s="43">
        <v>1</v>
      </c>
      <c r="X18" s="43"/>
      <c r="Y18" s="48">
        <f>SUM(U18:X18)</f>
        <v>2</v>
      </c>
      <c r="Z18" s="69" t="s">
        <v>205</v>
      </c>
      <c r="AA18" s="70" t="s">
        <v>206</v>
      </c>
      <c r="AB18" s="18"/>
    </row>
    <row r="19" spans="1:28" ht="89.25" x14ac:dyDescent="0.25">
      <c r="A19" s="579"/>
      <c r="B19" s="499"/>
      <c r="C19" s="499"/>
      <c r="D19" s="499"/>
      <c r="E19" s="26">
        <v>2</v>
      </c>
      <c r="F19" s="26" t="s">
        <v>207</v>
      </c>
      <c r="G19" s="26" t="s">
        <v>208</v>
      </c>
      <c r="H19" s="26"/>
      <c r="I19" s="26" t="s">
        <v>209</v>
      </c>
      <c r="J19" s="59" t="s">
        <v>210</v>
      </c>
      <c r="K19" s="43" t="s">
        <v>202</v>
      </c>
      <c r="L19" s="26" t="s">
        <v>203</v>
      </c>
      <c r="M19" s="26">
        <v>3</v>
      </c>
      <c r="N19" s="26" t="s">
        <v>211</v>
      </c>
      <c r="O19" s="71">
        <v>0</v>
      </c>
      <c r="P19" s="71">
        <v>1</v>
      </c>
      <c r="Q19" s="71">
        <v>1</v>
      </c>
      <c r="R19" s="71">
        <v>1</v>
      </c>
      <c r="S19" s="72">
        <f>SUM(P19:R19)</f>
        <v>3</v>
      </c>
      <c r="T19" s="595"/>
      <c r="U19" s="20">
        <v>0</v>
      </c>
      <c r="V19" s="19">
        <v>1</v>
      </c>
      <c r="W19" s="19">
        <v>1</v>
      </c>
      <c r="X19" s="19"/>
      <c r="Y19" s="16">
        <f>SUM(U19:X19)</f>
        <v>2</v>
      </c>
      <c r="Z19" s="73" t="s">
        <v>212</v>
      </c>
      <c r="AA19" s="70" t="s">
        <v>206</v>
      </c>
      <c r="AB19" s="70"/>
    </row>
    <row r="20" spans="1:28" ht="102" x14ac:dyDescent="0.25">
      <c r="A20" s="579"/>
      <c r="B20" s="499"/>
      <c r="C20" s="499"/>
      <c r="D20" s="499"/>
      <c r="E20" s="26">
        <v>3</v>
      </c>
      <c r="F20" s="26" t="s">
        <v>213</v>
      </c>
      <c r="G20" s="26" t="s">
        <v>208</v>
      </c>
      <c r="H20" s="26"/>
      <c r="I20" s="26" t="s">
        <v>214</v>
      </c>
      <c r="J20" s="26" t="s">
        <v>215</v>
      </c>
      <c r="K20" s="43" t="s">
        <v>202</v>
      </c>
      <c r="L20" s="26" t="s">
        <v>216</v>
      </c>
      <c r="M20" s="74">
        <v>1</v>
      </c>
      <c r="N20" s="26" t="s">
        <v>217</v>
      </c>
      <c r="O20" s="74">
        <v>0</v>
      </c>
      <c r="P20" s="74">
        <v>0.33</v>
      </c>
      <c r="Q20" s="74">
        <v>0.34</v>
      </c>
      <c r="R20" s="74">
        <v>0.33</v>
      </c>
      <c r="S20" s="74">
        <f>SUM(O20:R20)</f>
        <v>1</v>
      </c>
      <c r="T20" s="595"/>
      <c r="U20" s="53">
        <v>0</v>
      </c>
      <c r="V20" s="52">
        <v>0</v>
      </c>
      <c r="W20" s="52">
        <v>0.67</v>
      </c>
      <c r="X20" s="52"/>
      <c r="Y20" s="46">
        <f>SUM(U20:X20)</f>
        <v>0.67</v>
      </c>
      <c r="Z20" s="73" t="s">
        <v>218</v>
      </c>
      <c r="AA20" s="70" t="s">
        <v>206</v>
      </c>
      <c r="AB20" s="27"/>
    </row>
    <row r="21" spans="1:28" ht="89.25" x14ac:dyDescent="0.25">
      <c r="A21" s="579"/>
      <c r="B21" s="500"/>
      <c r="C21" s="500"/>
      <c r="D21" s="500"/>
      <c r="E21" s="26">
        <v>4</v>
      </c>
      <c r="F21" s="26" t="s">
        <v>219</v>
      </c>
      <c r="G21" s="26" t="s">
        <v>208</v>
      </c>
      <c r="H21" s="26"/>
      <c r="I21" s="26" t="s">
        <v>220</v>
      </c>
      <c r="J21" s="26" t="s">
        <v>221</v>
      </c>
      <c r="K21" s="43" t="s">
        <v>202</v>
      </c>
      <c r="L21" s="26" t="s">
        <v>216</v>
      </c>
      <c r="M21" s="74">
        <v>1</v>
      </c>
      <c r="N21" s="26" t="s">
        <v>222</v>
      </c>
      <c r="O21" s="75">
        <v>0.25</v>
      </c>
      <c r="P21" s="75">
        <v>0.25</v>
      </c>
      <c r="Q21" s="75">
        <v>0.25</v>
      </c>
      <c r="R21" s="75">
        <v>0.25</v>
      </c>
      <c r="S21" s="46">
        <f>SUM(O21:R21)</f>
        <v>1</v>
      </c>
      <c r="T21" s="595"/>
      <c r="U21" s="53">
        <v>0.25</v>
      </c>
      <c r="V21" s="52">
        <v>0.25</v>
      </c>
      <c r="W21" s="52">
        <v>0.25</v>
      </c>
      <c r="X21" s="52"/>
      <c r="Y21" s="46">
        <f>SUM(U21:X21)</f>
        <v>0.75</v>
      </c>
      <c r="Z21" s="76" t="s">
        <v>223</v>
      </c>
      <c r="AA21" s="70" t="s">
        <v>206</v>
      </c>
      <c r="AB21" s="70"/>
    </row>
    <row r="22" spans="1:28" ht="89.25" x14ac:dyDescent="0.25">
      <c r="A22" s="579"/>
      <c r="B22" s="43" t="s">
        <v>224</v>
      </c>
      <c r="C22" s="77" t="s">
        <v>225</v>
      </c>
      <c r="D22" s="77" t="s">
        <v>226</v>
      </c>
      <c r="E22" s="26">
        <v>1</v>
      </c>
      <c r="F22" s="26" t="s">
        <v>227</v>
      </c>
      <c r="G22" s="26" t="s">
        <v>228</v>
      </c>
      <c r="H22" s="26"/>
      <c r="I22" s="26" t="s">
        <v>229</v>
      </c>
      <c r="J22" s="26" t="s">
        <v>230</v>
      </c>
      <c r="K22" s="43" t="s">
        <v>202</v>
      </c>
      <c r="L22" s="26" t="s">
        <v>216</v>
      </c>
      <c r="M22" s="26">
        <v>4</v>
      </c>
      <c r="N22" s="26" t="s">
        <v>231</v>
      </c>
      <c r="O22" s="26">
        <v>0</v>
      </c>
      <c r="P22" s="26">
        <v>0</v>
      </c>
      <c r="Q22" s="26">
        <v>0</v>
      </c>
      <c r="R22" s="26">
        <v>4</v>
      </c>
      <c r="S22" s="54">
        <v>4</v>
      </c>
      <c r="T22" s="595"/>
      <c r="U22" s="78">
        <v>0</v>
      </c>
      <c r="V22" s="26">
        <v>0</v>
      </c>
      <c r="W22" s="26">
        <v>0</v>
      </c>
      <c r="X22" s="26"/>
      <c r="Y22" s="48">
        <f>SUM(U22:X22)</f>
        <v>0</v>
      </c>
      <c r="Z22" s="79" t="s">
        <v>232</v>
      </c>
      <c r="AA22" s="70" t="s">
        <v>206</v>
      </c>
      <c r="AB22" s="70"/>
    </row>
    <row r="23" spans="1:28" ht="153" x14ac:dyDescent="0.25">
      <c r="A23" s="579"/>
      <c r="B23" s="499" t="s">
        <v>233</v>
      </c>
      <c r="C23" s="498" t="s">
        <v>234</v>
      </c>
      <c r="D23" s="499" t="s">
        <v>235</v>
      </c>
      <c r="E23" s="26">
        <v>1</v>
      </c>
      <c r="F23" s="26" t="s">
        <v>236</v>
      </c>
      <c r="G23" s="80" t="s">
        <v>237</v>
      </c>
      <c r="H23" s="26"/>
      <c r="I23" s="26" t="s">
        <v>238</v>
      </c>
      <c r="J23" s="26" t="s">
        <v>239</v>
      </c>
      <c r="K23" s="43" t="s">
        <v>202</v>
      </c>
      <c r="L23" s="26" t="s">
        <v>203</v>
      </c>
      <c r="M23" s="26">
        <v>20</v>
      </c>
      <c r="N23" s="26" t="s">
        <v>240</v>
      </c>
      <c r="O23" s="26">
        <v>20</v>
      </c>
      <c r="P23" s="26">
        <v>20</v>
      </c>
      <c r="Q23" s="26">
        <v>20</v>
      </c>
      <c r="R23" s="26">
        <v>20</v>
      </c>
      <c r="S23" s="54">
        <v>20</v>
      </c>
      <c r="T23" s="595"/>
      <c r="U23" s="78">
        <v>0</v>
      </c>
      <c r="V23" s="26">
        <v>20</v>
      </c>
      <c r="W23" s="26">
        <v>20</v>
      </c>
      <c r="X23" s="26"/>
      <c r="Y23" s="48">
        <v>0</v>
      </c>
      <c r="Z23" s="81" t="s">
        <v>241</v>
      </c>
      <c r="AA23" s="70" t="s">
        <v>206</v>
      </c>
      <c r="AB23" s="70"/>
    </row>
    <row r="24" spans="1:28" ht="141" thickBot="1" x14ac:dyDescent="0.3">
      <c r="A24" s="519"/>
      <c r="B24" s="580"/>
      <c r="C24" s="580"/>
      <c r="D24" s="580"/>
      <c r="E24" s="80">
        <v>2</v>
      </c>
      <c r="F24" s="80" t="s">
        <v>242</v>
      </c>
      <c r="G24" s="80" t="s">
        <v>237</v>
      </c>
      <c r="H24" s="80"/>
      <c r="I24" s="80" t="s">
        <v>243</v>
      </c>
      <c r="J24" s="80" t="s">
        <v>244</v>
      </c>
      <c r="K24" s="43" t="s">
        <v>202</v>
      </c>
      <c r="L24" s="26" t="s">
        <v>203</v>
      </c>
      <c r="M24" s="82">
        <v>100</v>
      </c>
      <c r="N24" s="80" t="s">
        <v>217</v>
      </c>
      <c r="O24" s="83">
        <v>0.25</v>
      </c>
      <c r="P24" s="83">
        <v>0.25</v>
      </c>
      <c r="Q24" s="83">
        <v>0.25</v>
      </c>
      <c r="R24" s="83">
        <v>0.25</v>
      </c>
      <c r="S24" s="84">
        <f>SUM(O24:R24)</f>
        <v>1</v>
      </c>
      <c r="T24" s="595"/>
      <c r="U24" s="85">
        <v>0</v>
      </c>
      <c r="V24" s="86">
        <v>0.5</v>
      </c>
      <c r="W24" s="86">
        <v>0.25</v>
      </c>
      <c r="X24" s="80"/>
      <c r="Y24" s="46">
        <f>SUM(U24:X24)</f>
        <v>0.75</v>
      </c>
      <c r="Z24" s="87" t="s">
        <v>245</v>
      </c>
      <c r="AA24" s="70" t="s">
        <v>206</v>
      </c>
      <c r="AB24" s="70"/>
    </row>
    <row r="25" spans="1:28" s="28" customFormat="1" ht="25.5" customHeight="1" thickBot="1" x14ac:dyDescent="0.3">
      <c r="A25" s="501">
        <v>1</v>
      </c>
      <c r="B25" s="502"/>
      <c r="C25" s="502"/>
      <c r="D25" s="502"/>
      <c r="E25" s="502"/>
      <c r="F25" s="502"/>
      <c r="G25" s="502"/>
      <c r="H25" s="502"/>
      <c r="I25" s="502"/>
      <c r="J25" s="502"/>
      <c r="K25" s="502"/>
      <c r="L25" s="502"/>
      <c r="M25" s="502"/>
      <c r="N25" s="502"/>
      <c r="O25" s="502"/>
      <c r="P25" s="502"/>
      <c r="Q25" s="502"/>
      <c r="R25" s="504"/>
      <c r="S25" s="505" t="s">
        <v>111</v>
      </c>
      <c r="T25" s="507"/>
      <c r="U25" s="507"/>
      <c r="V25" s="507"/>
      <c r="W25" s="507"/>
      <c r="X25" s="507"/>
      <c r="Y25" s="507"/>
      <c r="Z25" s="507"/>
      <c r="AA25" s="507"/>
      <c r="AB25" s="508"/>
    </row>
    <row r="26" spans="1:28" x14ac:dyDescent="0.25">
      <c r="A26" s="29" t="s">
        <v>112</v>
      </c>
      <c r="B26" s="489"/>
      <c r="C26" s="489"/>
      <c r="D26" s="489"/>
      <c r="E26" s="490"/>
      <c r="F26" s="30" t="s">
        <v>113</v>
      </c>
      <c r="G26" s="491"/>
      <c r="H26" s="491"/>
      <c r="I26" s="491"/>
      <c r="J26" s="491"/>
      <c r="K26" s="491"/>
      <c r="L26" s="30" t="s">
        <v>113</v>
      </c>
      <c r="M26" s="491"/>
      <c r="N26" s="491"/>
      <c r="O26" s="491"/>
      <c r="P26" s="491"/>
      <c r="Q26" s="491"/>
      <c r="R26" s="492"/>
      <c r="S26" s="31" t="s">
        <v>113</v>
      </c>
      <c r="T26" s="492"/>
      <c r="U26" s="493"/>
      <c r="V26" s="493"/>
      <c r="W26" s="493"/>
      <c r="X26" s="493"/>
      <c r="Y26" s="494"/>
      <c r="Z26" s="31" t="s">
        <v>113</v>
      </c>
      <c r="AA26" s="495"/>
      <c r="AB26" s="496"/>
    </row>
    <row r="27" spans="1:28" ht="25.5" x14ac:dyDescent="0.25">
      <c r="A27" s="32" t="s">
        <v>114</v>
      </c>
      <c r="B27" s="565" t="s">
        <v>246</v>
      </c>
      <c r="C27" s="565"/>
      <c r="D27" s="565"/>
      <c r="E27" s="495"/>
      <c r="F27" s="30" t="s">
        <v>116</v>
      </c>
      <c r="G27" s="568" t="s">
        <v>247</v>
      </c>
      <c r="H27" s="569"/>
      <c r="I27" s="569"/>
      <c r="J27" s="569"/>
      <c r="K27" s="569"/>
      <c r="L27" s="30" t="s">
        <v>116</v>
      </c>
      <c r="M27" s="568" t="s">
        <v>248</v>
      </c>
      <c r="N27" s="569"/>
      <c r="O27" s="569"/>
      <c r="P27" s="569"/>
      <c r="Q27" s="569"/>
      <c r="R27" s="570"/>
      <c r="S27" s="31" t="s">
        <v>116</v>
      </c>
      <c r="T27" s="568"/>
      <c r="U27" s="569"/>
      <c r="V27" s="569"/>
      <c r="W27" s="569"/>
      <c r="X27" s="569"/>
      <c r="Y27" s="570"/>
      <c r="Z27" s="31" t="s">
        <v>118</v>
      </c>
      <c r="AA27" s="495"/>
      <c r="AB27" s="496"/>
    </row>
    <row r="28" spans="1:28" ht="29.25" customHeight="1" thickBot="1" x14ac:dyDescent="0.3">
      <c r="A28" s="34" t="s">
        <v>119</v>
      </c>
      <c r="B28" s="571">
        <v>44112</v>
      </c>
      <c r="C28" s="552"/>
      <c r="D28" s="552"/>
      <c r="E28" s="531"/>
      <c r="F28" s="35" t="s">
        <v>119</v>
      </c>
      <c r="G28" s="572">
        <v>44113</v>
      </c>
      <c r="H28" s="573"/>
      <c r="I28" s="573"/>
      <c r="J28" s="573"/>
      <c r="K28" s="573"/>
      <c r="L28" s="35" t="s">
        <v>119</v>
      </c>
      <c r="M28" s="584">
        <v>44114</v>
      </c>
      <c r="N28" s="522"/>
      <c r="O28" s="522"/>
      <c r="P28" s="522"/>
      <c r="Q28" s="522"/>
      <c r="R28" s="523"/>
      <c r="S28" s="36" t="s">
        <v>119</v>
      </c>
      <c r="T28" s="523"/>
      <c r="U28" s="524"/>
      <c r="V28" s="524"/>
      <c r="W28" s="524"/>
      <c r="X28" s="524"/>
      <c r="Y28" s="525"/>
      <c r="Z28" s="36" t="s">
        <v>119</v>
      </c>
      <c r="AA28" s="531"/>
      <c r="AB28" s="532"/>
    </row>
  </sheetData>
  <mergeCells count="60">
    <mergeCell ref="A11:A13"/>
    <mergeCell ref="D11:AB11"/>
    <mergeCell ref="D12:AB12"/>
    <mergeCell ref="D13:AB13"/>
    <mergeCell ref="A1:Z1"/>
    <mergeCell ref="A2:A5"/>
    <mergeCell ref="B2:AA2"/>
    <mergeCell ref="B3:AA3"/>
    <mergeCell ref="B4:AA5"/>
    <mergeCell ref="A6:AB6"/>
    <mergeCell ref="B7:AB7"/>
    <mergeCell ref="B8:AB8"/>
    <mergeCell ref="B9:AB9"/>
    <mergeCell ref="A10:C10"/>
    <mergeCell ref="D10:AB10"/>
    <mergeCell ref="A16:A17"/>
    <mergeCell ref="B16:B17"/>
    <mergeCell ref="C16:C17"/>
    <mergeCell ref="D16:D17"/>
    <mergeCell ref="E16:E17"/>
    <mergeCell ref="M16:M17"/>
    <mergeCell ref="N16:N17"/>
    <mergeCell ref="O16:S16"/>
    <mergeCell ref="B14:AB14"/>
    <mergeCell ref="F16:F17"/>
    <mergeCell ref="G16:G17"/>
    <mergeCell ref="H16:H17"/>
    <mergeCell ref="I16:I17"/>
    <mergeCell ref="T16:T24"/>
    <mergeCell ref="U16:Y16"/>
    <mergeCell ref="Z16:Z17"/>
    <mergeCell ref="AA16:AA17"/>
    <mergeCell ref="AB16:AB17"/>
    <mergeCell ref="J16:J17"/>
    <mergeCell ref="K16:K17"/>
    <mergeCell ref="C23:C24"/>
    <mergeCell ref="D23:D24"/>
    <mergeCell ref="L16:L17"/>
    <mergeCell ref="S25:AB25"/>
    <mergeCell ref="B26:E26"/>
    <mergeCell ref="G26:K26"/>
    <mergeCell ref="M26:R26"/>
    <mergeCell ref="T26:Y26"/>
    <mergeCell ref="AA26:AB26"/>
    <mergeCell ref="A18:A24"/>
    <mergeCell ref="B18:B21"/>
    <mergeCell ref="B28:E28"/>
    <mergeCell ref="G28:K28"/>
    <mergeCell ref="M28:R28"/>
    <mergeCell ref="A25:R25"/>
    <mergeCell ref="C18:C21"/>
    <mergeCell ref="D18:D21"/>
    <mergeCell ref="B23:B24"/>
    <mergeCell ref="T28:Y28"/>
    <mergeCell ref="AA28:AB28"/>
    <mergeCell ref="B27:E27"/>
    <mergeCell ref="G27:K27"/>
    <mergeCell ref="M27:R27"/>
    <mergeCell ref="T27:Y27"/>
    <mergeCell ref="AA27:AB27"/>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47E58-CF88-4C2F-B032-D51DBB9EE34D}">
  <dimension ref="A1:AJ31"/>
  <sheetViews>
    <sheetView topLeftCell="A4" workbookViewId="0">
      <selection activeCell="B7" sqref="B7:AB9"/>
    </sheetView>
  </sheetViews>
  <sheetFormatPr baseColWidth="10" defaultRowHeight="15" x14ac:dyDescent="0.25"/>
  <cols>
    <col min="1" max="1" width="26.42578125" style="1" customWidth="1"/>
    <col min="2" max="2" width="21.7109375" style="1" customWidth="1"/>
    <col min="3" max="3" width="19.85546875" style="1" customWidth="1"/>
    <col min="4" max="4" width="19.7109375" style="1" customWidth="1"/>
    <col min="5" max="5" width="5.42578125" style="1" customWidth="1"/>
    <col min="6" max="6" width="19.140625" style="1" customWidth="1"/>
    <col min="7" max="7" width="19" style="1" hidden="1" customWidth="1"/>
    <col min="8" max="8" width="18" style="1" hidden="1" customWidth="1"/>
    <col min="9" max="9" width="17.28515625" style="1" hidden="1" customWidth="1"/>
    <col min="10" max="10" width="16.140625" style="1" hidden="1" customWidth="1"/>
    <col min="11" max="11" width="17.28515625" style="1" hidden="1" customWidth="1"/>
    <col min="12" max="12" width="16.28515625" style="1" hidden="1" customWidth="1"/>
    <col min="13" max="13" width="15.42578125" style="1" hidden="1" customWidth="1"/>
    <col min="14" max="14" width="17.140625" style="1" hidden="1" customWidth="1"/>
    <col min="15" max="15" width="8.28515625" style="1" customWidth="1"/>
    <col min="16" max="16" width="8.5703125" style="1" customWidth="1"/>
    <col min="17" max="17" width="8" style="1" customWidth="1"/>
    <col min="18" max="18" width="8.42578125" style="1" customWidth="1"/>
    <col min="19" max="19" width="20" style="1" customWidth="1"/>
    <col min="20" max="20" width="4.28515625" style="28" customWidth="1"/>
    <col min="21" max="21" width="11" style="1" customWidth="1"/>
    <col min="22" max="22" width="9.140625" style="1" customWidth="1"/>
    <col min="23" max="23" width="8.85546875" style="1" customWidth="1"/>
    <col min="24" max="24" width="8.7109375" style="1" customWidth="1"/>
    <col min="25" max="25" width="14.85546875" style="1" customWidth="1"/>
    <col min="26" max="26" width="121" style="1" customWidth="1"/>
    <col min="27" max="27" width="58" style="1" customWidth="1"/>
    <col min="28" max="28" width="41.28515625" style="1" customWidth="1"/>
    <col min="29" max="255" width="11.42578125" style="1"/>
    <col min="256" max="256" width="26.42578125" style="1" customWidth="1"/>
    <col min="257" max="257" width="21.7109375" style="1" customWidth="1"/>
    <col min="258" max="258" width="19.85546875" style="1" customWidth="1"/>
    <col min="259" max="259" width="19.7109375" style="1" customWidth="1"/>
    <col min="260" max="260" width="5.42578125" style="1" customWidth="1"/>
    <col min="261" max="261" width="19.140625" style="1" customWidth="1"/>
    <col min="262" max="262" width="19" style="1" customWidth="1"/>
    <col min="263" max="263" width="18" style="1" customWidth="1"/>
    <col min="264" max="264" width="17.28515625" style="1" customWidth="1"/>
    <col min="265" max="265" width="16.140625" style="1" customWidth="1"/>
    <col min="266" max="266" width="17.28515625" style="1" customWidth="1"/>
    <col min="267" max="267" width="16.28515625" style="1" customWidth="1"/>
    <col min="268" max="268" width="15.42578125" style="1" customWidth="1"/>
    <col min="269" max="269" width="17.140625" style="1" customWidth="1"/>
    <col min="270" max="270" width="8.28515625" style="1" customWidth="1"/>
    <col min="271" max="271" width="8.5703125" style="1" customWidth="1"/>
    <col min="272" max="272" width="8" style="1" customWidth="1"/>
    <col min="273" max="273" width="8.42578125" style="1" customWidth="1"/>
    <col min="274" max="274" width="20" style="1" customWidth="1"/>
    <col min="275" max="275" width="4.28515625" style="1" customWidth="1"/>
    <col min="276" max="276" width="11" style="1" customWidth="1"/>
    <col min="277" max="277" width="9.140625" style="1" customWidth="1"/>
    <col min="278" max="278" width="8.85546875" style="1" customWidth="1"/>
    <col min="279" max="279" width="8.7109375" style="1" customWidth="1"/>
    <col min="280" max="280" width="14.85546875" style="1" customWidth="1"/>
    <col min="281" max="281" width="121" style="1" customWidth="1"/>
    <col min="282" max="282" width="58" style="1" customWidth="1"/>
    <col min="283" max="283" width="41.28515625" style="1" customWidth="1"/>
    <col min="284" max="284" width="17.85546875" style="1" customWidth="1"/>
    <col min="285" max="511" width="11.42578125" style="1"/>
    <col min="512" max="512" width="26.42578125" style="1" customWidth="1"/>
    <col min="513" max="513" width="21.7109375" style="1" customWidth="1"/>
    <col min="514" max="514" width="19.85546875" style="1" customWidth="1"/>
    <col min="515" max="515" width="19.7109375" style="1" customWidth="1"/>
    <col min="516" max="516" width="5.42578125" style="1" customWidth="1"/>
    <col min="517" max="517" width="19.140625" style="1" customWidth="1"/>
    <col min="518" max="518" width="19" style="1" customWidth="1"/>
    <col min="519" max="519" width="18" style="1" customWidth="1"/>
    <col min="520" max="520" width="17.28515625" style="1" customWidth="1"/>
    <col min="521" max="521" width="16.140625" style="1" customWidth="1"/>
    <col min="522" max="522" width="17.28515625" style="1" customWidth="1"/>
    <col min="523" max="523" width="16.28515625" style="1" customWidth="1"/>
    <col min="524" max="524" width="15.42578125" style="1" customWidth="1"/>
    <col min="525" max="525" width="17.140625" style="1" customWidth="1"/>
    <col min="526" max="526" width="8.28515625" style="1" customWidth="1"/>
    <col min="527" max="527" width="8.5703125" style="1" customWidth="1"/>
    <col min="528" max="528" width="8" style="1" customWidth="1"/>
    <col min="529" max="529" width="8.42578125" style="1" customWidth="1"/>
    <col min="530" max="530" width="20" style="1" customWidth="1"/>
    <col min="531" max="531" width="4.28515625" style="1" customWidth="1"/>
    <col min="532" max="532" width="11" style="1" customWidth="1"/>
    <col min="533" max="533" width="9.140625" style="1" customWidth="1"/>
    <col min="534" max="534" width="8.85546875" style="1" customWidth="1"/>
    <col min="535" max="535" width="8.7109375" style="1" customWidth="1"/>
    <col min="536" max="536" width="14.85546875" style="1" customWidth="1"/>
    <col min="537" max="537" width="121" style="1" customWidth="1"/>
    <col min="538" max="538" width="58" style="1" customWidth="1"/>
    <col min="539" max="539" width="41.28515625" style="1" customWidth="1"/>
    <col min="540" max="540" width="17.85546875" style="1" customWidth="1"/>
    <col min="541" max="767" width="11.42578125" style="1"/>
    <col min="768" max="768" width="26.42578125" style="1" customWidth="1"/>
    <col min="769" max="769" width="21.7109375" style="1" customWidth="1"/>
    <col min="770" max="770" width="19.85546875" style="1" customWidth="1"/>
    <col min="771" max="771" width="19.7109375" style="1" customWidth="1"/>
    <col min="772" max="772" width="5.42578125" style="1" customWidth="1"/>
    <col min="773" max="773" width="19.140625" style="1" customWidth="1"/>
    <col min="774" max="774" width="19" style="1" customWidth="1"/>
    <col min="775" max="775" width="18" style="1" customWidth="1"/>
    <col min="776" max="776" width="17.28515625" style="1" customWidth="1"/>
    <col min="777" max="777" width="16.140625" style="1" customWidth="1"/>
    <col min="778" max="778" width="17.28515625" style="1" customWidth="1"/>
    <col min="779" max="779" width="16.28515625" style="1" customWidth="1"/>
    <col min="780" max="780" width="15.42578125" style="1" customWidth="1"/>
    <col min="781" max="781" width="17.140625" style="1" customWidth="1"/>
    <col min="782" max="782" width="8.28515625" style="1" customWidth="1"/>
    <col min="783" max="783" width="8.5703125" style="1" customWidth="1"/>
    <col min="784" max="784" width="8" style="1" customWidth="1"/>
    <col min="785" max="785" width="8.42578125" style="1" customWidth="1"/>
    <col min="786" max="786" width="20" style="1" customWidth="1"/>
    <col min="787" max="787" width="4.28515625" style="1" customWidth="1"/>
    <col min="788" max="788" width="11" style="1" customWidth="1"/>
    <col min="789" max="789" width="9.140625" style="1" customWidth="1"/>
    <col min="790" max="790" width="8.85546875" style="1" customWidth="1"/>
    <col min="791" max="791" width="8.7109375" style="1" customWidth="1"/>
    <col min="792" max="792" width="14.85546875" style="1" customWidth="1"/>
    <col min="793" max="793" width="121" style="1" customWidth="1"/>
    <col min="794" max="794" width="58" style="1" customWidth="1"/>
    <col min="795" max="795" width="41.28515625" style="1" customWidth="1"/>
    <col min="796" max="796" width="17.85546875" style="1" customWidth="1"/>
    <col min="797" max="1023" width="11.42578125" style="1"/>
    <col min="1024" max="1024" width="26.42578125" style="1" customWidth="1"/>
    <col min="1025" max="1025" width="21.7109375" style="1" customWidth="1"/>
    <col min="1026" max="1026" width="19.85546875" style="1" customWidth="1"/>
    <col min="1027" max="1027" width="19.7109375" style="1" customWidth="1"/>
    <col min="1028" max="1028" width="5.42578125" style="1" customWidth="1"/>
    <col min="1029" max="1029" width="19.140625" style="1" customWidth="1"/>
    <col min="1030" max="1030" width="19" style="1" customWidth="1"/>
    <col min="1031" max="1031" width="18" style="1" customWidth="1"/>
    <col min="1032" max="1032" width="17.28515625" style="1" customWidth="1"/>
    <col min="1033" max="1033" width="16.140625" style="1" customWidth="1"/>
    <col min="1034" max="1034" width="17.28515625" style="1" customWidth="1"/>
    <col min="1035" max="1035" width="16.28515625" style="1" customWidth="1"/>
    <col min="1036" max="1036" width="15.42578125" style="1" customWidth="1"/>
    <col min="1037" max="1037" width="17.140625" style="1" customWidth="1"/>
    <col min="1038" max="1038" width="8.28515625" style="1" customWidth="1"/>
    <col min="1039" max="1039" width="8.5703125" style="1" customWidth="1"/>
    <col min="1040" max="1040" width="8" style="1" customWidth="1"/>
    <col min="1041" max="1041" width="8.42578125" style="1" customWidth="1"/>
    <col min="1042" max="1042" width="20" style="1" customWidth="1"/>
    <col min="1043" max="1043" width="4.28515625" style="1" customWidth="1"/>
    <col min="1044" max="1044" width="11" style="1" customWidth="1"/>
    <col min="1045" max="1045" width="9.140625" style="1" customWidth="1"/>
    <col min="1046" max="1046" width="8.85546875" style="1" customWidth="1"/>
    <col min="1047" max="1047" width="8.7109375" style="1" customWidth="1"/>
    <col min="1048" max="1048" width="14.85546875" style="1" customWidth="1"/>
    <col min="1049" max="1049" width="121" style="1" customWidth="1"/>
    <col min="1050" max="1050" width="58" style="1" customWidth="1"/>
    <col min="1051" max="1051" width="41.28515625" style="1" customWidth="1"/>
    <col min="1052" max="1052" width="17.85546875" style="1" customWidth="1"/>
    <col min="1053" max="1279" width="11.42578125" style="1"/>
    <col min="1280" max="1280" width="26.42578125" style="1" customWidth="1"/>
    <col min="1281" max="1281" width="21.7109375" style="1" customWidth="1"/>
    <col min="1282" max="1282" width="19.85546875" style="1" customWidth="1"/>
    <col min="1283" max="1283" width="19.7109375" style="1" customWidth="1"/>
    <col min="1284" max="1284" width="5.42578125" style="1" customWidth="1"/>
    <col min="1285" max="1285" width="19.140625" style="1" customWidth="1"/>
    <col min="1286" max="1286" width="19" style="1" customWidth="1"/>
    <col min="1287" max="1287" width="18" style="1" customWidth="1"/>
    <col min="1288" max="1288" width="17.28515625" style="1" customWidth="1"/>
    <col min="1289" max="1289" width="16.140625" style="1" customWidth="1"/>
    <col min="1290" max="1290" width="17.28515625" style="1" customWidth="1"/>
    <col min="1291" max="1291" width="16.28515625" style="1" customWidth="1"/>
    <col min="1292" max="1292" width="15.42578125" style="1" customWidth="1"/>
    <col min="1293" max="1293" width="17.140625" style="1" customWidth="1"/>
    <col min="1294" max="1294" width="8.28515625" style="1" customWidth="1"/>
    <col min="1295" max="1295" width="8.5703125" style="1" customWidth="1"/>
    <col min="1296" max="1296" width="8" style="1" customWidth="1"/>
    <col min="1297" max="1297" width="8.42578125" style="1" customWidth="1"/>
    <col min="1298" max="1298" width="20" style="1" customWidth="1"/>
    <col min="1299" max="1299" width="4.28515625" style="1" customWidth="1"/>
    <col min="1300" max="1300" width="11" style="1" customWidth="1"/>
    <col min="1301" max="1301" width="9.140625" style="1" customWidth="1"/>
    <col min="1302" max="1302" width="8.85546875" style="1" customWidth="1"/>
    <col min="1303" max="1303" width="8.7109375" style="1" customWidth="1"/>
    <col min="1304" max="1304" width="14.85546875" style="1" customWidth="1"/>
    <col min="1305" max="1305" width="121" style="1" customWidth="1"/>
    <col min="1306" max="1306" width="58" style="1" customWidth="1"/>
    <col min="1307" max="1307" width="41.28515625" style="1" customWidth="1"/>
    <col min="1308" max="1308" width="17.85546875" style="1" customWidth="1"/>
    <col min="1309" max="1535" width="11.42578125" style="1"/>
    <col min="1536" max="1536" width="26.42578125" style="1" customWidth="1"/>
    <col min="1537" max="1537" width="21.7109375" style="1" customWidth="1"/>
    <col min="1538" max="1538" width="19.85546875" style="1" customWidth="1"/>
    <col min="1539" max="1539" width="19.7109375" style="1" customWidth="1"/>
    <col min="1540" max="1540" width="5.42578125" style="1" customWidth="1"/>
    <col min="1541" max="1541" width="19.140625" style="1" customWidth="1"/>
    <col min="1542" max="1542" width="19" style="1" customWidth="1"/>
    <col min="1543" max="1543" width="18" style="1" customWidth="1"/>
    <col min="1544" max="1544" width="17.28515625" style="1" customWidth="1"/>
    <col min="1545" max="1545" width="16.140625" style="1" customWidth="1"/>
    <col min="1546" max="1546" width="17.28515625" style="1" customWidth="1"/>
    <col min="1547" max="1547" width="16.28515625" style="1" customWidth="1"/>
    <col min="1548" max="1548" width="15.42578125" style="1" customWidth="1"/>
    <col min="1549" max="1549" width="17.140625" style="1" customWidth="1"/>
    <col min="1550" max="1550" width="8.28515625" style="1" customWidth="1"/>
    <col min="1551" max="1551" width="8.5703125" style="1" customWidth="1"/>
    <col min="1552" max="1552" width="8" style="1" customWidth="1"/>
    <col min="1553" max="1553" width="8.42578125" style="1" customWidth="1"/>
    <col min="1554" max="1554" width="20" style="1" customWidth="1"/>
    <col min="1555" max="1555" width="4.28515625" style="1" customWidth="1"/>
    <col min="1556" max="1556" width="11" style="1" customWidth="1"/>
    <col min="1557" max="1557" width="9.140625" style="1" customWidth="1"/>
    <col min="1558" max="1558" width="8.85546875" style="1" customWidth="1"/>
    <col min="1559" max="1559" width="8.7109375" style="1" customWidth="1"/>
    <col min="1560" max="1560" width="14.85546875" style="1" customWidth="1"/>
    <col min="1561" max="1561" width="121" style="1" customWidth="1"/>
    <col min="1562" max="1562" width="58" style="1" customWidth="1"/>
    <col min="1563" max="1563" width="41.28515625" style="1" customWidth="1"/>
    <col min="1564" max="1564" width="17.85546875" style="1" customWidth="1"/>
    <col min="1565" max="1791" width="11.42578125" style="1"/>
    <col min="1792" max="1792" width="26.42578125" style="1" customWidth="1"/>
    <col min="1793" max="1793" width="21.7109375" style="1" customWidth="1"/>
    <col min="1794" max="1794" width="19.85546875" style="1" customWidth="1"/>
    <col min="1795" max="1795" width="19.7109375" style="1" customWidth="1"/>
    <col min="1796" max="1796" width="5.42578125" style="1" customWidth="1"/>
    <col min="1797" max="1797" width="19.140625" style="1" customWidth="1"/>
    <col min="1798" max="1798" width="19" style="1" customWidth="1"/>
    <col min="1799" max="1799" width="18" style="1" customWidth="1"/>
    <col min="1800" max="1800" width="17.28515625" style="1" customWidth="1"/>
    <col min="1801" max="1801" width="16.140625" style="1" customWidth="1"/>
    <col min="1802" max="1802" width="17.28515625" style="1" customWidth="1"/>
    <col min="1803" max="1803" width="16.28515625" style="1" customWidth="1"/>
    <col min="1804" max="1804" width="15.42578125" style="1" customWidth="1"/>
    <col min="1805" max="1805" width="17.140625" style="1" customWidth="1"/>
    <col min="1806" max="1806" width="8.28515625" style="1" customWidth="1"/>
    <col min="1807" max="1807" width="8.5703125" style="1" customWidth="1"/>
    <col min="1808" max="1808" width="8" style="1" customWidth="1"/>
    <col min="1809" max="1809" width="8.42578125" style="1" customWidth="1"/>
    <col min="1810" max="1810" width="20" style="1" customWidth="1"/>
    <col min="1811" max="1811" width="4.28515625" style="1" customWidth="1"/>
    <col min="1812" max="1812" width="11" style="1" customWidth="1"/>
    <col min="1813" max="1813" width="9.140625" style="1" customWidth="1"/>
    <col min="1814" max="1814" width="8.85546875" style="1" customWidth="1"/>
    <col min="1815" max="1815" width="8.7109375" style="1" customWidth="1"/>
    <col min="1816" max="1816" width="14.85546875" style="1" customWidth="1"/>
    <col min="1817" max="1817" width="121" style="1" customWidth="1"/>
    <col min="1818" max="1818" width="58" style="1" customWidth="1"/>
    <col min="1819" max="1819" width="41.28515625" style="1" customWidth="1"/>
    <col min="1820" max="1820" width="17.85546875" style="1" customWidth="1"/>
    <col min="1821" max="2047" width="11.42578125" style="1"/>
    <col min="2048" max="2048" width="26.42578125" style="1" customWidth="1"/>
    <col min="2049" max="2049" width="21.7109375" style="1" customWidth="1"/>
    <col min="2050" max="2050" width="19.85546875" style="1" customWidth="1"/>
    <col min="2051" max="2051" width="19.7109375" style="1" customWidth="1"/>
    <col min="2052" max="2052" width="5.42578125" style="1" customWidth="1"/>
    <col min="2053" max="2053" width="19.140625" style="1" customWidth="1"/>
    <col min="2054" max="2054" width="19" style="1" customWidth="1"/>
    <col min="2055" max="2055" width="18" style="1" customWidth="1"/>
    <col min="2056" max="2056" width="17.28515625" style="1" customWidth="1"/>
    <col min="2057" max="2057" width="16.140625" style="1" customWidth="1"/>
    <col min="2058" max="2058" width="17.28515625" style="1" customWidth="1"/>
    <col min="2059" max="2059" width="16.28515625" style="1" customWidth="1"/>
    <col min="2060" max="2060" width="15.42578125" style="1" customWidth="1"/>
    <col min="2061" max="2061" width="17.140625" style="1" customWidth="1"/>
    <col min="2062" max="2062" width="8.28515625" style="1" customWidth="1"/>
    <col min="2063" max="2063" width="8.5703125" style="1" customWidth="1"/>
    <col min="2064" max="2064" width="8" style="1" customWidth="1"/>
    <col min="2065" max="2065" width="8.42578125" style="1" customWidth="1"/>
    <col min="2066" max="2066" width="20" style="1" customWidth="1"/>
    <col min="2067" max="2067" width="4.28515625" style="1" customWidth="1"/>
    <col min="2068" max="2068" width="11" style="1" customWidth="1"/>
    <col min="2069" max="2069" width="9.140625" style="1" customWidth="1"/>
    <col min="2070" max="2070" width="8.85546875" style="1" customWidth="1"/>
    <col min="2071" max="2071" width="8.7109375" style="1" customWidth="1"/>
    <col min="2072" max="2072" width="14.85546875" style="1" customWidth="1"/>
    <col min="2073" max="2073" width="121" style="1" customWidth="1"/>
    <col min="2074" max="2074" width="58" style="1" customWidth="1"/>
    <col min="2075" max="2075" width="41.28515625" style="1" customWidth="1"/>
    <col min="2076" max="2076" width="17.85546875" style="1" customWidth="1"/>
    <col min="2077" max="2303" width="11.42578125" style="1"/>
    <col min="2304" max="2304" width="26.42578125" style="1" customWidth="1"/>
    <col min="2305" max="2305" width="21.7109375" style="1" customWidth="1"/>
    <col min="2306" max="2306" width="19.85546875" style="1" customWidth="1"/>
    <col min="2307" max="2307" width="19.7109375" style="1" customWidth="1"/>
    <col min="2308" max="2308" width="5.42578125" style="1" customWidth="1"/>
    <col min="2309" max="2309" width="19.140625" style="1" customWidth="1"/>
    <col min="2310" max="2310" width="19" style="1" customWidth="1"/>
    <col min="2311" max="2311" width="18" style="1" customWidth="1"/>
    <col min="2312" max="2312" width="17.28515625" style="1" customWidth="1"/>
    <col min="2313" max="2313" width="16.140625" style="1" customWidth="1"/>
    <col min="2314" max="2314" width="17.28515625" style="1" customWidth="1"/>
    <col min="2315" max="2315" width="16.28515625" style="1" customWidth="1"/>
    <col min="2316" max="2316" width="15.42578125" style="1" customWidth="1"/>
    <col min="2317" max="2317" width="17.140625" style="1" customWidth="1"/>
    <col min="2318" max="2318" width="8.28515625" style="1" customWidth="1"/>
    <col min="2319" max="2319" width="8.5703125" style="1" customWidth="1"/>
    <col min="2320" max="2320" width="8" style="1" customWidth="1"/>
    <col min="2321" max="2321" width="8.42578125" style="1" customWidth="1"/>
    <col min="2322" max="2322" width="20" style="1" customWidth="1"/>
    <col min="2323" max="2323" width="4.28515625" style="1" customWidth="1"/>
    <col min="2324" max="2324" width="11" style="1" customWidth="1"/>
    <col min="2325" max="2325" width="9.140625" style="1" customWidth="1"/>
    <col min="2326" max="2326" width="8.85546875" style="1" customWidth="1"/>
    <col min="2327" max="2327" width="8.7109375" style="1" customWidth="1"/>
    <col min="2328" max="2328" width="14.85546875" style="1" customWidth="1"/>
    <col min="2329" max="2329" width="121" style="1" customWidth="1"/>
    <col min="2330" max="2330" width="58" style="1" customWidth="1"/>
    <col min="2331" max="2331" width="41.28515625" style="1" customWidth="1"/>
    <col min="2332" max="2332" width="17.85546875" style="1" customWidth="1"/>
    <col min="2333" max="2559" width="11.42578125" style="1"/>
    <col min="2560" max="2560" width="26.42578125" style="1" customWidth="1"/>
    <col min="2561" max="2561" width="21.7109375" style="1" customWidth="1"/>
    <col min="2562" max="2562" width="19.85546875" style="1" customWidth="1"/>
    <col min="2563" max="2563" width="19.7109375" style="1" customWidth="1"/>
    <col min="2564" max="2564" width="5.42578125" style="1" customWidth="1"/>
    <col min="2565" max="2565" width="19.140625" style="1" customWidth="1"/>
    <col min="2566" max="2566" width="19" style="1" customWidth="1"/>
    <col min="2567" max="2567" width="18" style="1" customWidth="1"/>
    <col min="2568" max="2568" width="17.28515625" style="1" customWidth="1"/>
    <col min="2569" max="2569" width="16.140625" style="1" customWidth="1"/>
    <col min="2570" max="2570" width="17.28515625" style="1" customWidth="1"/>
    <col min="2571" max="2571" width="16.28515625" style="1" customWidth="1"/>
    <col min="2572" max="2572" width="15.42578125" style="1" customWidth="1"/>
    <col min="2573" max="2573" width="17.140625" style="1" customWidth="1"/>
    <col min="2574" max="2574" width="8.28515625" style="1" customWidth="1"/>
    <col min="2575" max="2575" width="8.5703125" style="1" customWidth="1"/>
    <col min="2576" max="2576" width="8" style="1" customWidth="1"/>
    <col min="2577" max="2577" width="8.42578125" style="1" customWidth="1"/>
    <col min="2578" max="2578" width="20" style="1" customWidth="1"/>
    <col min="2579" max="2579" width="4.28515625" style="1" customWidth="1"/>
    <col min="2580" max="2580" width="11" style="1" customWidth="1"/>
    <col min="2581" max="2581" width="9.140625" style="1" customWidth="1"/>
    <col min="2582" max="2582" width="8.85546875" style="1" customWidth="1"/>
    <col min="2583" max="2583" width="8.7109375" style="1" customWidth="1"/>
    <col min="2584" max="2584" width="14.85546875" style="1" customWidth="1"/>
    <col min="2585" max="2585" width="121" style="1" customWidth="1"/>
    <col min="2586" max="2586" width="58" style="1" customWidth="1"/>
    <col min="2587" max="2587" width="41.28515625" style="1" customWidth="1"/>
    <col min="2588" max="2588" width="17.85546875" style="1" customWidth="1"/>
    <col min="2589" max="2815" width="11.42578125" style="1"/>
    <col min="2816" max="2816" width="26.42578125" style="1" customWidth="1"/>
    <col min="2817" max="2817" width="21.7109375" style="1" customWidth="1"/>
    <col min="2818" max="2818" width="19.85546875" style="1" customWidth="1"/>
    <col min="2819" max="2819" width="19.7109375" style="1" customWidth="1"/>
    <col min="2820" max="2820" width="5.42578125" style="1" customWidth="1"/>
    <col min="2821" max="2821" width="19.140625" style="1" customWidth="1"/>
    <col min="2822" max="2822" width="19" style="1" customWidth="1"/>
    <col min="2823" max="2823" width="18" style="1" customWidth="1"/>
    <col min="2824" max="2824" width="17.28515625" style="1" customWidth="1"/>
    <col min="2825" max="2825" width="16.140625" style="1" customWidth="1"/>
    <col min="2826" max="2826" width="17.28515625" style="1" customWidth="1"/>
    <col min="2827" max="2827" width="16.28515625" style="1" customWidth="1"/>
    <col min="2828" max="2828" width="15.42578125" style="1" customWidth="1"/>
    <col min="2829" max="2829" width="17.140625" style="1" customWidth="1"/>
    <col min="2830" max="2830" width="8.28515625" style="1" customWidth="1"/>
    <col min="2831" max="2831" width="8.5703125" style="1" customWidth="1"/>
    <col min="2832" max="2832" width="8" style="1" customWidth="1"/>
    <col min="2833" max="2833" width="8.42578125" style="1" customWidth="1"/>
    <col min="2834" max="2834" width="20" style="1" customWidth="1"/>
    <col min="2835" max="2835" width="4.28515625" style="1" customWidth="1"/>
    <col min="2836" max="2836" width="11" style="1" customWidth="1"/>
    <col min="2837" max="2837" width="9.140625" style="1" customWidth="1"/>
    <col min="2838" max="2838" width="8.85546875" style="1" customWidth="1"/>
    <col min="2839" max="2839" width="8.7109375" style="1" customWidth="1"/>
    <col min="2840" max="2840" width="14.85546875" style="1" customWidth="1"/>
    <col min="2841" max="2841" width="121" style="1" customWidth="1"/>
    <col min="2842" max="2842" width="58" style="1" customWidth="1"/>
    <col min="2843" max="2843" width="41.28515625" style="1" customWidth="1"/>
    <col min="2844" max="2844" width="17.85546875" style="1" customWidth="1"/>
    <col min="2845" max="3071" width="11.42578125" style="1"/>
    <col min="3072" max="3072" width="26.42578125" style="1" customWidth="1"/>
    <col min="3073" max="3073" width="21.7109375" style="1" customWidth="1"/>
    <col min="3074" max="3074" width="19.85546875" style="1" customWidth="1"/>
    <col min="3075" max="3075" width="19.7109375" style="1" customWidth="1"/>
    <col min="3076" max="3076" width="5.42578125" style="1" customWidth="1"/>
    <col min="3077" max="3077" width="19.140625" style="1" customWidth="1"/>
    <col min="3078" max="3078" width="19" style="1" customWidth="1"/>
    <col min="3079" max="3079" width="18" style="1" customWidth="1"/>
    <col min="3080" max="3080" width="17.28515625" style="1" customWidth="1"/>
    <col min="3081" max="3081" width="16.140625" style="1" customWidth="1"/>
    <col min="3082" max="3082" width="17.28515625" style="1" customWidth="1"/>
    <col min="3083" max="3083" width="16.28515625" style="1" customWidth="1"/>
    <col min="3084" max="3084" width="15.42578125" style="1" customWidth="1"/>
    <col min="3085" max="3085" width="17.140625" style="1" customWidth="1"/>
    <col min="3086" max="3086" width="8.28515625" style="1" customWidth="1"/>
    <col min="3087" max="3087" width="8.5703125" style="1" customWidth="1"/>
    <col min="3088" max="3088" width="8" style="1" customWidth="1"/>
    <col min="3089" max="3089" width="8.42578125" style="1" customWidth="1"/>
    <col min="3090" max="3090" width="20" style="1" customWidth="1"/>
    <col min="3091" max="3091" width="4.28515625" style="1" customWidth="1"/>
    <col min="3092" max="3092" width="11" style="1" customWidth="1"/>
    <col min="3093" max="3093" width="9.140625" style="1" customWidth="1"/>
    <col min="3094" max="3094" width="8.85546875" style="1" customWidth="1"/>
    <col min="3095" max="3095" width="8.7109375" style="1" customWidth="1"/>
    <col min="3096" max="3096" width="14.85546875" style="1" customWidth="1"/>
    <col min="3097" max="3097" width="121" style="1" customWidth="1"/>
    <col min="3098" max="3098" width="58" style="1" customWidth="1"/>
    <col min="3099" max="3099" width="41.28515625" style="1" customWidth="1"/>
    <col min="3100" max="3100" width="17.85546875" style="1" customWidth="1"/>
    <col min="3101" max="3327" width="11.42578125" style="1"/>
    <col min="3328" max="3328" width="26.42578125" style="1" customWidth="1"/>
    <col min="3329" max="3329" width="21.7109375" style="1" customWidth="1"/>
    <col min="3330" max="3330" width="19.85546875" style="1" customWidth="1"/>
    <col min="3331" max="3331" width="19.7109375" style="1" customWidth="1"/>
    <col min="3332" max="3332" width="5.42578125" style="1" customWidth="1"/>
    <col min="3333" max="3333" width="19.140625" style="1" customWidth="1"/>
    <col min="3334" max="3334" width="19" style="1" customWidth="1"/>
    <col min="3335" max="3335" width="18" style="1" customWidth="1"/>
    <col min="3336" max="3336" width="17.28515625" style="1" customWidth="1"/>
    <col min="3337" max="3337" width="16.140625" style="1" customWidth="1"/>
    <col min="3338" max="3338" width="17.28515625" style="1" customWidth="1"/>
    <col min="3339" max="3339" width="16.28515625" style="1" customWidth="1"/>
    <col min="3340" max="3340" width="15.42578125" style="1" customWidth="1"/>
    <col min="3341" max="3341" width="17.140625" style="1" customWidth="1"/>
    <col min="3342" max="3342" width="8.28515625" style="1" customWidth="1"/>
    <col min="3343" max="3343" width="8.5703125" style="1" customWidth="1"/>
    <col min="3344" max="3344" width="8" style="1" customWidth="1"/>
    <col min="3345" max="3345" width="8.42578125" style="1" customWidth="1"/>
    <col min="3346" max="3346" width="20" style="1" customWidth="1"/>
    <col min="3347" max="3347" width="4.28515625" style="1" customWidth="1"/>
    <col min="3348" max="3348" width="11" style="1" customWidth="1"/>
    <col min="3349" max="3349" width="9.140625" style="1" customWidth="1"/>
    <col min="3350" max="3350" width="8.85546875" style="1" customWidth="1"/>
    <col min="3351" max="3351" width="8.7109375" style="1" customWidth="1"/>
    <col min="3352" max="3352" width="14.85546875" style="1" customWidth="1"/>
    <col min="3353" max="3353" width="121" style="1" customWidth="1"/>
    <col min="3354" max="3354" width="58" style="1" customWidth="1"/>
    <col min="3355" max="3355" width="41.28515625" style="1" customWidth="1"/>
    <col min="3356" max="3356" width="17.85546875" style="1" customWidth="1"/>
    <col min="3357" max="3583" width="11.42578125" style="1"/>
    <col min="3584" max="3584" width="26.42578125" style="1" customWidth="1"/>
    <col min="3585" max="3585" width="21.7109375" style="1" customWidth="1"/>
    <col min="3586" max="3586" width="19.85546875" style="1" customWidth="1"/>
    <col min="3587" max="3587" width="19.7109375" style="1" customWidth="1"/>
    <col min="3588" max="3588" width="5.42578125" style="1" customWidth="1"/>
    <col min="3589" max="3589" width="19.140625" style="1" customWidth="1"/>
    <col min="3590" max="3590" width="19" style="1" customWidth="1"/>
    <col min="3591" max="3591" width="18" style="1" customWidth="1"/>
    <col min="3592" max="3592" width="17.28515625" style="1" customWidth="1"/>
    <col min="3593" max="3593" width="16.140625" style="1" customWidth="1"/>
    <col min="3594" max="3594" width="17.28515625" style="1" customWidth="1"/>
    <col min="3595" max="3595" width="16.28515625" style="1" customWidth="1"/>
    <col min="3596" max="3596" width="15.42578125" style="1" customWidth="1"/>
    <col min="3597" max="3597" width="17.140625" style="1" customWidth="1"/>
    <col min="3598" max="3598" width="8.28515625" style="1" customWidth="1"/>
    <col min="3599" max="3599" width="8.5703125" style="1" customWidth="1"/>
    <col min="3600" max="3600" width="8" style="1" customWidth="1"/>
    <col min="3601" max="3601" width="8.42578125" style="1" customWidth="1"/>
    <col min="3602" max="3602" width="20" style="1" customWidth="1"/>
    <col min="3603" max="3603" width="4.28515625" style="1" customWidth="1"/>
    <col min="3604" max="3604" width="11" style="1" customWidth="1"/>
    <col min="3605" max="3605" width="9.140625" style="1" customWidth="1"/>
    <col min="3606" max="3606" width="8.85546875" style="1" customWidth="1"/>
    <col min="3607" max="3607" width="8.7109375" style="1" customWidth="1"/>
    <col min="3608" max="3608" width="14.85546875" style="1" customWidth="1"/>
    <col min="3609" max="3609" width="121" style="1" customWidth="1"/>
    <col min="3610" max="3610" width="58" style="1" customWidth="1"/>
    <col min="3611" max="3611" width="41.28515625" style="1" customWidth="1"/>
    <col min="3612" max="3612" width="17.85546875" style="1" customWidth="1"/>
    <col min="3613" max="3839" width="11.42578125" style="1"/>
    <col min="3840" max="3840" width="26.42578125" style="1" customWidth="1"/>
    <col min="3841" max="3841" width="21.7109375" style="1" customWidth="1"/>
    <col min="3842" max="3842" width="19.85546875" style="1" customWidth="1"/>
    <col min="3843" max="3843" width="19.7109375" style="1" customWidth="1"/>
    <col min="3844" max="3844" width="5.42578125" style="1" customWidth="1"/>
    <col min="3845" max="3845" width="19.140625" style="1" customWidth="1"/>
    <col min="3846" max="3846" width="19" style="1" customWidth="1"/>
    <col min="3847" max="3847" width="18" style="1" customWidth="1"/>
    <col min="3848" max="3848" width="17.28515625" style="1" customWidth="1"/>
    <col min="3849" max="3849" width="16.140625" style="1" customWidth="1"/>
    <col min="3850" max="3850" width="17.28515625" style="1" customWidth="1"/>
    <col min="3851" max="3851" width="16.28515625" style="1" customWidth="1"/>
    <col min="3852" max="3852" width="15.42578125" style="1" customWidth="1"/>
    <col min="3853" max="3853" width="17.140625" style="1" customWidth="1"/>
    <col min="3854" max="3854" width="8.28515625" style="1" customWidth="1"/>
    <col min="3855" max="3855" width="8.5703125" style="1" customWidth="1"/>
    <col min="3856" max="3856" width="8" style="1" customWidth="1"/>
    <col min="3857" max="3857" width="8.42578125" style="1" customWidth="1"/>
    <col min="3858" max="3858" width="20" style="1" customWidth="1"/>
    <col min="3859" max="3859" width="4.28515625" style="1" customWidth="1"/>
    <col min="3860" max="3860" width="11" style="1" customWidth="1"/>
    <col min="3861" max="3861" width="9.140625" style="1" customWidth="1"/>
    <col min="3862" max="3862" width="8.85546875" style="1" customWidth="1"/>
    <col min="3863" max="3863" width="8.7109375" style="1" customWidth="1"/>
    <col min="3864" max="3864" width="14.85546875" style="1" customWidth="1"/>
    <col min="3865" max="3865" width="121" style="1" customWidth="1"/>
    <col min="3866" max="3866" width="58" style="1" customWidth="1"/>
    <col min="3867" max="3867" width="41.28515625" style="1" customWidth="1"/>
    <col min="3868" max="3868" width="17.85546875" style="1" customWidth="1"/>
    <col min="3869" max="4095" width="11.42578125" style="1"/>
    <col min="4096" max="4096" width="26.42578125" style="1" customWidth="1"/>
    <col min="4097" max="4097" width="21.7109375" style="1" customWidth="1"/>
    <col min="4098" max="4098" width="19.85546875" style="1" customWidth="1"/>
    <col min="4099" max="4099" width="19.7109375" style="1" customWidth="1"/>
    <col min="4100" max="4100" width="5.42578125" style="1" customWidth="1"/>
    <col min="4101" max="4101" width="19.140625" style="1" customWidth="1"/>
    <col min="4102" max="4102" width="19" style="1" customWidth="1"/>
    <col min="4103" max="4103" width="18" style="1" customWidth="1"/>
    <col min="4104" max="4104" width="17.28515625" style="1" customWidth="1"/>
    <col min="4105" max="4105" width="16.140625" style="1" customWidth="1"/>
    <col min="4106" max="4106" width="17.28515625" style="1" customWidth="1"/>
    <col min="4107" max="4107" width="16.28515625" style="1" customWidth="1"/>
    <col min="4108" max="4108" width="15.42578125" style="1" customWidth="1"/>
    <col min="4109" max="4109" width="17.140625" style="1" customWidth="1"/>
    <col min="4110" max="4110" width="8.28515625" style="1" customWidth="1"/>
    <col min="4111" max="4111" width="8.5703125" style="1" customWidth="1"/>
    <col min="4112" max="4112" width="8" style="1" customWidth="1"/>
    <col min="4113" max="4113" width="8.42578125" style="1" customWidth="1"/>
    <col min="4114" max="4114" width="20" style="1" customWidth="1"/>
    <col min="4115" max="4115" width="4.28515625" style="1" customWidth="1"/>
    <col min="4116" max="4116" width="11" style="1" customWidth="1"/>
    <col min="4117" max="4117" width="9.140625" style="1" customWidth="1"/>
    <col min="4118" max="4118" width="8.85546875" style="1" customWidth="1"/>
    <col min="4119" max="4119" width="8.7109375" style="1" customWidth="1"/>
    <col min="4120" max="4120" width="14.85546875" style="1" customWidth="1"/>
    <col min="4121" max="4121" width="121" style="1" customWidth="1"/>
    <col min="4122" max="4122" width="58" style="1" customWidth="1"/>
    <col min="4123" max="4123" width="41.28515625" style="1" customWidth="1"/>
    <col min="4124" max="4124" width="17.85546875" style="1" customWidth="1"/>
    <col min="4125" max="4351" width="11.42578125" style="1"/>
    <col min="4352" max="4352" width="26.42578125" style="1" customWidth="1"/>
    <col min="4353" max="4353" width="21.7109375" style="1" customWidth="1"/>
    <col min="4354" max="4354" width="19.85546875" style="1" customWidth="1"/>
    <col min="4355" max="4355" width="19.7109375" style="1" customWidth="1"/>
    <col min="4356" max="4356" width="5.42578125" style="1" customWidth="1"/>
    <col min="4357" max="4357" width="19.140625" style="1" customWidth="1"/>
    <col min="4358" max="4358" width="19" style="1" customWidth="1"/>
    <col min="4359" max="4359" width="18" style="1" customWidth="1"/>
    <col min="4360" max="4360" width="17.28515625" style="1" customWidth="1"/>
    <col min="4361" max="4361" width="16.140625" style="1" customWidth="1"/>
    <col min="4362" max="4362" width="17.28515625" style="1" customWidth="1"/>
    <col min="4363" max="4363" width="16.28515625" style="1" customWidth="1"/>
    <col min="4364" max="4364" width="15.42578125" style="1" customWidth="1"/>
    <col min="4365" max="4365" width="17.140625" style="1" customWidth="1"/>
    <col min="4366" max="4366" width="8.28515625" style="1" customWidth="1"/>
    <col min="4367" max="4367" width="8.5703125" style="1" customWidth="1"/>
    <col min="4368" max="4368" width="8" style="1" customWidth="1"/>
    <col min="4369" max="4369" width="8.42578125" style="1" customWidth="1"/>
    <col min="4370" max="4370" width="20" style="1" customWidth="1"/>
    <col min="4371" max="4371" width="4.28515625" style="1" customWidth="1"/>
    <col min="4372" max="4372" width="11" style="1" customWidth="1"/>
    <col min="4373" max="4373" width="9.140625" style="1" customWidth="1"/>
    <col min="4374" max="4374" width="8.85546875" style="1" customWidth="1"/>
    <col min="4375" max="4375" width="8.7109375" style="1" customWidth="1"/>
    <col min="4376" max="4376" width="14.85546875" style="1" customWidth="1"/>
    <col min="4377" max="4377" width="121" style="1" customWidth="1"/>
    <col min="4378" max="4378" width="58" style="1" customWidth="1"/>
    <col min="4379" max="4379" width="41.28515625" style="1" customWidth="1"/>
    <col min="4380" max="4380" width="17.85546875" style="1" customWidth="1"/>
    <col min="4381" max="4607" width="11.42578125" style="1"/>
    <col min="4608" max="4608" width="26.42578125" style="1" customWidth="1"/>
    <col min="4609" max="4609" width="21.7109375" style="1" customWidth="1"/>
    <col min="4610" max="4610" width="19.85546875" style="1" customWidth="1"/>
    <col min="4611" max="4611" width="19.7109375" style="1" customWidth="1"/>
    <col min="4612" max="4612" width="5.42578125" style="1" customWidth="1"/>
    <col min="4613" max="4613" width="19.140625" style="1" customWidth="1"/>
    <col min="4614" max="4614" width="19" style="1" customWidth="1"/>
    <col min="4615" max="4615" width="18" style="1" customWidth="1"/>
    <col min="4616" max="4616" width="17.28515625" style="1" customWidth="1"/>
    <col min="4617" max="4617" width="16.140625" style="1" customWidth="1"/>
    <col min="4618" max="4618" width="17.28515625" style="1" customWidth="1"/>
    <col min="4619" max="4619" width="16.28515625" style="1" customWidth="1"/>
    <col min="4620" max="4620" width="15.42578125" style="1" customWidth="1"/>
    <col min="4621" max="4621" width="17.140625" style="1" customWidth="1"/>
    <col min="4622" max="4622" width="8.28515625" style="1" customWidth="1"/>
    <col min="4623" max="4623" width="8.5703125" style="1" customWidth="1"/>
    <col min="4624" max="4624" width="8" style="1" customWidth="1"/>
    <col min="4625" max="4625" width="8.42578125" style="1" customWidth="1"/>
    <col min="4626" max="4626" width="20" style="1" customWidth="1"/>
    <col min="4627" max="4627" width="4.28515625" style="1" customWidth="1"/>
    <col min="4628" max="4628" width="11" style="1" customWidth="1"/>
    <col min="4629" max="4629" width="9.140625" style="1" customWidth="1"/>
    <col min="4630" max="4630" width="8.85546875" style="1" customWidth="1"/>
    <col min="4631" max="4631" width="8.7109375" style="1" customWidth="1"/>
    <col min="4632" max="4632" width="14.85546875" style="1" customWidth="1"/>
    <col min="4633" max="4633" width="121" style="1" customWidth="1"/>
    <col min="4634" max="4634" width="58" style="1" customWidth="1"/>
    <col min="4635" max="4635" width="41.28515625" style="1" customWidth="1"/>
    <col min="4636" max="4636" width="17.85546875" style="1" customWidth="1"/>
    <col min="4637" max="4863" width="11.42578125" style="1"/>
    <col min="4864" max="4864" width="26.42578125" style="1" customWidth="1"/>
    <col min="4865" max="4865" width="21.7109375" style="1" customWidth="1"/>
    <col min="4866" max="4866" width="19.85546875" style="1" customWidth="1"/>
    <col min="4867" max="4867" width="19.7109375" style="1" customWidth="1"/>
    <col min="4868" max="4868" width="5.42578125" style="1" customWidth="1"/>
    <col min="4869" max="4869" width="19.140625" style="1" customWidth="1"/>
    <col min="4870" max="4870" width="19" style="1" customWidth="1"/>
    <col min="4871" max="4871" width="18" style="1" customWidth="1"/>
    <col min="4872" max="4872" width="17.28515625" style="1" customWidth="1"/>
    <col min="4873" max="4873" width="16.140625" style="1" customWidth="1"/>
    <col min="4874" max="4874" width="17.28515625" style="1" customWidth="1"/>
    <col min="4875" max="4875" width="16.28515625" style="1" customWidth="1"/>
    <col min="4876" max="4876" width="15.42578125" style="1" customWidth="1"/>
    <col min="4877" max="4877" width="17.140625" style="1" customWidth="1"/>
    <col min="4878" max="4878" width="8.28515625" style="1" customWidth="1"/>
    <col min="4879" max="4879" width="8.5703125" style="1" customWidth="1"/>
    <col min="4880" max="4880" width="8" style="1" customWidth="1"/>
    <col min="4881" max="4881" width="8.42578125" style="1" customWidth="1"/>
    <col min="4882" max="4882" width="20" style="1" customWidth="1"/>
    <col min="4883" max="4883" width="4.28515625" style="1" customWidth="1"/>
    <col min="4884" max="4884" width="11" style="1" customWidth="1"/>
    <col min="4885" max="4885" width="9.140625" style="1" customWidth="1"/>
    <col min="4886" max="4886" width="8.85546875" style="1" customWidth="1"/>
    <col min="4887" max="4887" width="8.7109375" style="1" customWidth="1"/>
    <col min="4888" max="4888" width="14.85546875" style="1" customWidth="1"/>
    <col min="4889" max="4889" width="121" style="1" customWidth="1"/>
    <col min="4890" max="4890" width="58" style="1" customWidth="1"/>
    <col min="4891" max="4891" width="41.28515625" style="1" customWidth="1"/>
    <col min="4892" max="4892" width="17.85546875" style="1" customWidth="1"/>
    <col min="4893" max="5119" width="11.42578125" style="1"/>
    <col min="5120" max="5120" width="26.42578125" style="1" customWidth="1"/>
    <col min="5121" max="5121" width="21.7109375" style="1" customWidth="1"/>
    <col min="5122" max="5122" width="19.85546875" style="1" customWidth="1"/>
    <col min="5123" max="5123" width="19.7109375" style="1" customWidth="1"/>
    <col min="5124" max="5124" width="5.42578125" style="1" customWidth="1"/>
    <col min="5125" max="5125" width="19.140625" style="1" customWidth="1"/>
    <col min="5126" max="5126" width="19" style="1" customWidth="1"/>
    <col min="5127" max="5127" width="18" style="1" customWidth="1"/>
    <col min="5128" max="5128" width="17.28515625" style="1" customWidth="1"/>
    <col min="5129" max="5129" width="16.140625" style="1" customWidth="1"/>
    <col min="5130" max="5130" width="17.28515625" style="1" customWidth="1"/>
    <col min="5131" max="5131" width="16.28515625" style="1" customWidth="1"/>
    <col min="5132" max="5132" width="15.42578125" style="1" customWidth="1"/>
    <col min="5133" max="5133" width="17.140625" style="1" customWidth="1"/>
    <col min="5134" max="5134" width="8.28515625" style="1" customWidth="1"/>
    <col min="5135" max="5135" width="8.5703125" style="1" customWidth="1"/>
    <col min="5136" max="5136" width="8" style="1" customWidth="1"/>
    <col min="5137" max="5137" width="8.42578125" style="1" customWidth="1"/>
    <col min="5138" max="5138" width="20" style="1" customWidth="1"/>
    <col min="5139" max="5139" width="4.28515625" style="1" customWidth="1"/>
    <col min="5140" max="5140" width="11" style="1" customWidth="1"/>
    <col min="5141" max="5141" width="9.140625" style="1" customWidth="1"/>
    <col min="5142" max="5142" width="8.85546875" style="1" customWidth="1"/>
    <col min="5143" max="5143" width="8.7109375" style="1" customWidth="1"/>
    <col min="5144" max="5144" width="14.85546875" style="1" customWidth="1"/>
    <col min="5145" max="5145" width="121" style="1" customWidth="1"/>
    <col min="5146" max="5146" width="58" style="1" customWidth="1"/>
    <col min="5147" max="5147" width="41.28515625" style="1" customWidth="1"/>
    <col min="5148" max="5148" width="17.85546875" style="1" customWidth="1"/>
    <col min="5149" max="5375" width="11.42578125" style="1"/>
    <col min="5376" max="5376" width="26.42578125" style="1" customWidth="1"/>
    <col min="5377" max="5377" width="21.7109375" style="1" customWidth="1"/>
    <col min="5378" max="5378" width="19.85546875" style="1" customWidth="1"/>
    <col min="5379" max="5379" width="19.7109375" style="1" customWidth="1"/>
    <col min="5380" max="5380" width="5.42578125" style="1" customWidth="1"/>
    <col min="5381" max="5381" width="19.140625" style="1" customWidth="1"/>
    <col min="5382" max="5382" width="19" style="1" customWidth="1"/>
    <col min="5383" max="5383" width="18" style="1" customWidth="1"/>
    <col min="5384" max="5384" width="17.28515625" style="1" customWidth="1"/>
    <col min="5385" max="5385" width="16.140625" style="1" customWidth="1"/>
    <col min="5386" max="5386" width="17.28515625" style="1" customWidth="1"/>
    <col min="5387" max="5387" width="16.28515625" style="1" customWidth="1"/>
    <col min="5388" max="5388" width="15.42578125" style="1" customWidth="1"/>
    <col min="5389" max="5389" width="17.140625" style="1" customWidth="1"/>
    <col min="5390" max="5390" width="8.28515625" style="1" customWidth="1"/>
    <col min="5391" max="5391" width="8.5703125" style="1" customWidth="1"/>
    <col min="5392" max="5392" width="8" style="1" customWidth="1"/>
    <col min="5393" max="5393" width="8.42578125" style="1" customWidth="1"/>
    <col min="5394" max="5394" width="20" style="1" customWidth="1"/>
    <col min="5395" max="5395" width="4.28515625" style="1" customWidth="1"/>
    <col min="5396" max="5396" width="11" style="1" customWidth="1"/>
    <col min="5397" max="5397" width="9.140625" style="1" customWidth="1"/>
    <col min="5398" max="5398" width="8.85546875" style="1" customWidth="1"/>
    <col min="5399" max="5399" width="8.7109375" style="1" customWidth="1"/>
    <col min="5400" max="5400" width="14.85546875" style="1" customWidth="1"/>
    <col min="5401" max="5401" width="121" style="1" customWidth="1"/>
    <col min="5402" max="5402" width="58" style="1" customWidth="1"/>
    <col min="5403" max="5403" width="41.28515625" style="1" customWidth="1"/>
    <col min="5404" max="5404" width="17.85546875" style="1" customWidth="1"/>
    <col min="5405" max="5631" width="11.42578125" style="1"/>
    <col min="5632" max="5632" width="26.42578125" style="1" customWidth="1"/>
    <col min="5633" max="5633" width="21.7109375" style="1" customWidth="1"/>
    <col min="5634" max="5634" width="19.85546875" style="1" customWidth="1"/>
    <col min="5635" max="5635" width="19.7109375" style="1" customWidth="1"/>
    <col min="5636" max="5636" width="5.42578125" style="1" customWidth="1"/>
    <col min="5637" max="5637" width="19.140625" style="1" customWidth="1"/>
    <col min="5638" max="5638" width="19" style="1" customWidth="1"/>
    <col min="5639" max="5639" width="18" style="1" customWidth="1"/>
    <col min="5640" max="5640" width="17.28515625" style="1" customWidth="1"/>
    <col min="5641" max="5641" width="16.140625" style="1" customWidth="1"/>
    <col min="5642" max="5642" width="17.28515625" style="1" customWidth="1"/>
    <col min="5643" max="5643" width="16.28515625" style="1" customWidth="1"/>
    <col min="5644" max="5644" width="15.42578125" style="1" customWidth="1"/>
    <col min="5645" max="5645" width="17.140625" style="1" customWidth="1"/>
    <col min="5646" max="5646" width="8.28515625" style="1" customWidth="1"/>
    <col min="5647" max="5647" width="8.5703125" style="1" customWidth="1"/>
    <col min="5648" max="5648" width="8" style="1" customWidth="1"/>
    <col min="5649" max="5649" width="8.42578125" style="1" customWidth="1"/>
    <col min="5650" max="5650" width="20" style="1" customWidth="1"/>
    <col min="5651" max="5651" width="4.28515625" style="1" customWidth="1"/>
    <col min="5652" max="5652" width="11" style="1" customWidth="1"/>
    <col min="5653" max="5653" width="9.140625" style="1" customWidth="1"/>
    <col min="5654" max="5654" width="8.85546875" style="1" customWidth="1"/>
    <col min="5655" max="5655" width="8.7109375" style="1" customWidth="1"/>
    <col min="5656" max="5656" width="14.85546875" style="1" customWidth="1"/>
    <col min="5657" max="5657" width="121" style="1" customWidth="1"/>
    <col min="5658" max="5658" width="58" style="1" customWidth="1"/>
    <col min="5659" max="5659" width="41.28515625" style="1" customWidth="1"/>
    <col min="5660" max="5660" width="17.85546875" style="1" customWidth="1"/>
    <col min="5661" max="5887" width="11.42578125" style="1"/>
    <col min="5888" max="5888" width="26.42578125" style="1" customWidth="1"/>
    <col min="5889" max="5889" width="21.7109375" style="1" customWidth="1"/>
    <col min="5890" max="5890" width="19.85546875" style="1" customWidth="1"/>
    <col min="5891" max="5891" width="19.7109375" style="1" customWidth="1"/>
    <col min="5892" max="5892" width="5.42578125" style="1" customWidth="1"/>
    <col min="5893" max="5893" width="19.140625" style="1" customWidth="1"/>
    <col min="5894" max="5894" width="19" style="1" customWidth="1"/>
    <col min="5895" max="5895" width="18" style="1" customWidth="1"/>
    <col min="5896" max="5896" width="17.28515625" style="1" customWidth="1"/>
    <col min="5897" max="5897" width="16.140625" style="1" customWidth="1"/>
    <col min="5898" max="5898" width="17.28515625" style="1" customWidth="1"/>
    <col min="5899" max="5899" width="16.28515625" style="1" customWidth="1"/>
    <col min="5900" max="5900" width="15.42578125" style="1" customWidth="1"/>
    <col min="5901" max="5901" width="17.140625" style="1" customWidth="1"/>
    <col min="5902" max="5902" width="8.28515625" style="1" customWidth="1"/>
    <col min="5903" max="5903" width="8.5703125" style="1" customWidth="1"/>
    <col min="5904" max="5904" width="8" style="1" customWidth="1"/>
    <col min="5905" max="5905" width="8.42578125" style="1" customWidth="1"/>
    <col min="5906" max="5906" width="20" style="1" customWidth="1"/>
    <col min="5907" max="5907" width="4.28515625" style="1" customWidth="1"/>
    <col min="5908" max="5908" width="11" style="1" customWidth="1"/>
    <col min="5909" max="5909" width="9.140625" style="1" customWidth="1"/>
    <col min="5910" max="5910" width="8.85546875" style="1" customWidth="1"/>
    <col min="5911" max="5911" width="8.7109375" style="1" customWidth="1"/>
    <col min="5912" max="5912" width="14.85546875" style="1" customWidth="1"/>
    <col min="5913" max="5913" width="121" style="1" customWidth="1"/>
    <col min="5914" max="5914" width="58" style="1" customWidth="1"/>
    <col min="5915" max="5915" width="41.28515625" style="1" customWidth="1"/>
    <col min="5916" max="5916" width="17.85546875" style="1" customWidth="1"/>
    <col min="5917" max="6143" width="11.42578125" style="1"/>
    <col min="6144" max="6144" width="26.42578125" style="1" customWidth="1"/>
    <col min="6145" max="6145" width="21.7109375" style="1" customWidth="1"/>
    <col min="6146" max="6146" width="19.85546875" style="1" customWidth="1"/>
    <col min="6147" max="6147" width="19.7109375" style="1" customWidth="1"/>
    <col min="6148" max="6148" width="5.42578125" style="1" customWidth="1"/>
    <col min="6149" max="6149" width="19.140625" style="1" customWidth="1"/>
    <col min="6150" max="6150" width="19" style="1" customWidth="1"/>
    <col min="6151" max="6151" width="18" style="1" customWidth="1"/>
    <col min="6152" max="6152" width="17.28515625" style="1" customWidth="1"/>
    <col min="6153" max="6153" width="16.140625" style="1" customWidth="1"/>
    <col min="6154" max="6154" width="17.28515625" style="1" customWidth="1"/>
    <col min="6155" max="6155" width="16.28515625" style="1" customWidth="1"/>
    <col min="6156" max="6156" width="15.42578125" style="1" customWidth="1"/>
    <col min="6157" max="6157" width="17.140625" style="1" customWidth="1"/>
    <col min="6158" max="6158" width="8.28515625" style="1" customWidth="1"/>
    <col min="6159" max="6159" width="8.5703125" style="1" customWidth="1"/>
    <col min="6160" max="6160" width="8" style="1" customWidth="1"/>
    <col min="6161" max="6161" width="8.42578125" style="1" customWidth="1"/>
    <col min="6162" max="6162" width="20" style="1" customWidth="1"/>
    <col min="6163" max="6163" width="4.28515625" style="1" customWidth="1"/>
    <col min="6164" max="6164" width="11" style="1" customWidth="1"/>
    <col min="6165" max="6165" width="9.140625" style="1" customWidth="1"/>
    <col min="6166" max="6166" width="8.85546875" style="1" customWidth="1"/>
    <col min="6167" max="6167" width="8.7109375" style="1" customWidth="1"/>
    <col min="6168" max="6168" width="14.85546875" style="1" customWidth="1"/>
    <col min="6169" max="6169" width="121" style="1" customWidth="1"/>
    <col min="6170" max="6170" width="58" style="1" customWidth="1"/>
    <col min="6171" max="6171" width="41.28515625" style="1" customWidth="1"/>
    <col min="6172" max="6172" width="17.85546875" style="1" customWidth="1"/>
    <col min="6173" max="6399" width="11.42578125" style="1"/>
    <col min="6400" max="6400" width="26.42578125" style="1" customWidth="1"/>
    <col min="6401" max="6401" width="21.7109375" style="1" customWidth="1"/>
    <col min="6402" max="6402" width="19.85546875" style="1" customWidth="1"/>
    <col min="6403" max="6403" width="19.7109375" style="1" customWidth="1"/>
    <col min="6404" max="6404" width="5.42578125" style="1" customWidth="1"/>
    <col min="6405" max="6405" width="19.140625" style="1" customWidth="1"/>
    <col min="6406" max="6406" width="19" style="1" customWidth="1"/>
    <col min="6407" max="6407" width="18" style="1" customWidth="1"/>
    <col min="6408" max="6408" width="17.28515625" style="1" customWidth="1"/>
    <col min="6409" max="6409" width="16.140625" style="1" customWidth="1"/>
    <col min="6410" max="6410" width="17.28515625" style="1" customWidth="1"/>
    <col min="6411" max="6411" width="16.28515625" style="1" customWidth="1"/>
    <col min="6412" max="6412" width="15.42578125" style="1" customWidth="1"/>
    <col min="6413" max="6413" width="17.140625" style="1" customWidth="1"/>
    <col min="6414" max="6414" width="8.28515625" style="1" customWidth="1"/>
    <col min="6415" max="6415" width="8.5703125" style="1" customWidth="1"/>
    <col min="6416" max="6416" width="8" style="1" customWidth="1"/>
    <col min="6417" max="6417" width="8.42578125" style="1" customWidth="1"/>
    <col min="6418" max="6418" width="20" style="1" customWidth="1"/>
    <col min="6419" max="6419" width="4.28515625" style="1" customWidth="1"/>
    <col min="6420" max="6420" width="11" style="1" customWidth="1"/>
    <col min="6421" max="6421" width="9.140625" style="1" customWidth="1"/>
    <col min="6422" max="6422" width="8.85546875" style="1" customWidth="1"/>
    <col min="6423" max="6423" width="8.7109375" style="1" customWidth="1"/>
    <col min="6424" max="6424" width="14.85546875" style="1" customWidth="1"/>
    <col min="6425" max="6425" width="121" style="1" customWidth="1"/>
    <col min="6426" max="6426" width="58" style="1" customWidth="1"/>
    <col min="6427" max="6427" width="41.28515625" style="1" customWidth="1"/>
    <col min="6428" max="6428" width="17.85546875" style="1" customWidth="1"/>
    <col min="6429" max="6655" width="11.42578125" style="1"/>
    <col min="6656" max="6656" width="26.42578125" style="1" customWidth="1"/>
    <col min="6657" max="6657" width="21.7109375" style="1" customWidth="1"/>
    <col min="6658" max="6658" width="19.85546875" style="1" customWidth="1"/>
    <col min="6659" max="6659" width="19.7109375" style="1" customWidth="1"/>
    <col min="6660" max="6660" width="5.42578125" style="1" customWidth="1"/>
    <col min="6661" max="6661" width="19.140625" style="1" customWidth="1"/>
    <col min="6662" max="6662" width="19" style="1" customWidth="1"/>
    <col min="6663" max="6663" width="18" style="1" customWidth="1"/>
    <col min="6664" max="6664" width="17.28515625" style="1" customWidth="1"/>
    <col min="6665" max="6665" width="16.140625" style="1" customWidth="1"/>
    <col min="6666" max="6666" width="17.28515625" style="1" customWidth="1"/>
    <col min="6667" max="6667" width="16.28515625" style="1" customWidth="1"/>
    <col min="6668" max="6668" width="15.42578125" style="1" customWidth="1"/>
    <col min="6669" max="6669" width="17.140625" style="1" customWidth="1"/>
    <col min="6670" max="6670" width="8.28515625" style="1" customWidth="1"/>
    <col min="6671" max="6671" width="8.5703125" style="1" customWidth="1"/>
    <col min="6672" max="6672" width="8" style="1" customWidth="1"/>
    <col min="6673" max="6673" width="8.42578125" style="1" customWidth="1"/>
    <col min="6674" max="6674" width="20" style="1" customWidth="1"/>
    <col min="6675" max="6675" width="4.28515625" style="1" customWidth="1"/>
    <col min="6676" max="6676" width="11" style="1" customWidth="1"/>
    <col min="6677" max="6677" width="9.140625" style="1" customWidth="1"/>
    <col min="6678" max="6678" width="8.85546875" style="1" customWidth="1"/>
    <col min="6679" max="6679" width="8.7109375" style="1" customWidth="1"/>
    <col min="6680" max="6680" width="14.85546875" style="1" customWidth="1"/>
    <col min="6681" max="6681" width="121" style="1" customWidth="1"/>
    <col min="6682" max="6682" width="58" style="1" customWidth="1"/>
    <col min="6683" max="6683" width="41.28515625" style="1" customWidth="1"/>
    <col min="6684" max="6684" width="17.85546875" style="1" customWidth="1"/>
    <col min="6685" max="6911" width="11.42578125" style="1"/>
    <col min="6912" max="6912" width="26.42578125" style="1" customWidth="1"/>
    <col min="6913" max="6913" width="21.7109375" style="1" customWidth="1"/>
    <col min="6914" max="6914" width="19.85546875" style="1" customWidth="1"/>
    <col min="6915" max="6915" width="19.7109375" style="1" customWidth="1"/>
    <col min="6916" max="6916" width="5.42578125" style="1" customWidth="1"/>
    <col min="6917" max="6917" width="19.140625" style="1" customWidth="1"/>
    <col min="6918" max="6918" width="19" style="1" customWidth="1"/>
    <col min="6919" max="6919" width="18" style="1" customWidth="1"/>
    <col min="6920" max="6920" width="17.28515625" style="1" customWidth="1"/>
    <col min="6921" max="6921" width="16.140625" style="1" customWidth="1"/>
    <col min="6922" max="6922" width="17.28515625" style="1" customWidth="1"/>
    <col min="6923" max="6923" width="16.28515625" style="1" customWidth="1"/>
    <col min="6924" max="6924" width="15.42578125" style="1" customWidth="1"/>
    <col min="6925" max="6925" width="17.140625" style="1" customWidth="1"/>
    <col min="6926" max="6926" width="8.28515625" style="1" customWidth="1"/>
    <col min="6927" max="6927" width="8.5703125" style="1" customWidth="1"/>
    <col min="6928" max="6928" width="8" style="1" customWidth="1"/>
    <col min="6929" max="6929" width="8.42578125" style="1" customWidth="1"/>
    <col min="6930" max="6930" width="20" style="1" customWidth="1"/>
    <col min="6931" max="6931" width="4.28515625" style="1" customWidth="1"/>
    <col min="6932" max="6932" width="11" style="1" customWidth="1"/>
    <col min="6933" max="6933" width="9.140625" style="1" customWidth="1"/>
    <col min="6934" max="6934" width="8.85546875" style="1" customWidth="1"/>
    <col min="6935" max="6935" width="8.7109375" style="1" customWidth="1"/>
    <col min="6936" max="6936" width="14.85546875" style="1" customWidth="1"/>
    <col min="6937" max="6937" width="121" style="1" customWidth="1"/>
    <col min="6938" max="6938" width="58" style="1" customWidth="1"/>
    <col min="6939" max="6939" width="41.28515625" style="1" customWidth="1"/>
    <col min="6940" max="6940" width="17.85546875" style="1" customWidth="1"/>
    <col min="6941" max="7167" width="11.42578125" style="1"/>
    <col min="7168" max="7168" width="26.42578125" style="1" customWidth="1"/>
    <col min="7169" max="7169" width="21.7109375" style="1" customWidth="1"/>
    <col min="7170" max="7170" width="19.85546875" style="1" customWidth="1"/>
    <col min="7171" max="7171" width="19.7109375" style="1" customWidth="1"/>
    <col min="7172" max="7172" width="5.42578125" style="1" customWidth="1"/>
    <col min="7173" max="7173" width="19.140625" style="1" customWidth="1"/>
    <col min="7174" max="7174" width="19" style="1" customWidth="1"/>
    <col min="7175" max="7175" width="18" style="1" customWidth="1"/>
    <col min="7176" max="7176" width="17.28515625" style="1" customWidth="1"/>
    <col min="7177" max="7177" width="16.140625" style="1" customWidth="1"/>
    <col min="7178" max="7178" width="17.28515625" style="1" customWidth="1"/>
    <col min="7179" max="7179" width="16.28515625" style="1" customWidth="1"/>
    <col min="7180" max="7180" width="15.42578125" style="1" customWidth="1"/>
    <col min="7181" max="7181" width="17.140625" style="1" customWidth="1"/>
    <col min="7182" max="7182" width="8.28515625" style="1" customWidth="1"/>
    <col min="7183" max="7183" width="8.5703125" style="1" customWidth="1"/>
    <col min="7184" max="7184" width="8" style="1" customWidth="1"/>
    <col min="7185" max="7185" width="8.42578125" style="1" customWidth="1"/>
    <col min="7186" max="7186" width="20" style="1" customWidth="1"/>
    <col min="7187" max="7187" width="4.28515625" style="1" customWidth="1"/>
    <col min="7188" max="7188" width="11" style="1" customWidth="1"/>
    <col min="7189" max="7189" width="9.140625" style="1" customWidth="1"/>
    <col min="7190" max="7190" width="8.85546875" style="1" customWidth="1"/>
    <col min="7191" max="7191" width="8.7109375" style="1" customWidth="1"/>
    <col min="7192" max="7192" width="14.85546875" style="1" customWidth="1"/>
    <col min="7193" max="7193" width="121" style="1" customWidth="1"/>
    <col min="7194" max="7194" width="58" style="1" customWidth="1"/>
    <col min="7195" max="7195" width="41.28515625" style="1" customWidth="1"/>
    <col min="7196" max="7196" width="17.85546875" style="1" customWidth="1"/>
    <col min="7197" max="7423" width="11.42578125" style="1"/>
    <col min="7424" max="7424" width="26.42578125" style="1" customWidth="1"/>
    <col min="7425" max="7425" width="21.7109375" style="1" customWidth="1"/>
    <col min="7426" max="7426" width="19.85546875" style="1" customWidth="1"/>
    <col min="7427" max="7427" width="19.7109375" style="1" customWidth="1"/>
    <col min="7428" max="7428" width="5.42578125" style="1" customWidth="1"/>
    <col min="7429" max="7429" width="19.140625" style="1" customWidth="1"/>
    <col min="7430" max="7430" width="19" style="1" customWidth="1"/>
    <col min="7431" max="7431" width="18" style="1" customWidth="1"/>
    <col min="7432" max="7432" width="17.28515625" style="1" customWidth="1"/>
    <col min="7433" max="7433" width="16.140625" style="1" customWidth="1"/>
    <col min="7434" max="7434" width="17.28515625" style="1" customWidth="1"/>
    <col min="7435" max="7435" width="16.28515625" style="1" customWidth="1"/>
    <col min="7436" max="7436" width="15.42578125" style="1" customWidth="1"/>
    <col min="7437" max="7437" width="17.140625" style="1" customWidth="1"/>
    <col min="7438" max="7438" width="8.28515625" style="1" customWidth="1"/>
    <col min="7439" max="7439" width="8.5703125" style="1" customWidth="1"/>
    <col min="7440" max="7440" width="8" style="1" customWidth="1"/>
    <col min="7441" max="7441" width="8.42578125" style="1" customWidth="1"/>
    <col min="7442" max="7442" width="20" style="1" customWidth="1"/>
    <col min="7443" max="7443" width="4.28515625" style="1" customWidth="1"/>
    <col min="7444" max="7444" width="11" style="1" customWidth="1"/>
    <col min="7445" max="7445" width="9.140625" style="1" customWidth="1"/>
    <col min="7446" max="7446" width="8.85546875" style="1" customWidth="1"/>
    <col min="7447" max="7447" width="8.7109375" style="1" customWidth="1"/>
    <col min="7448" max="7448" width="14.85546875" style="1" customWidth="1"/>
    <col min="7449" max="7449" width="121" style="1" customWidth="1"/>
    <col min="7450" max="7450" width="58" style="1" customWidth="1"/>
    <col min="7451" max="7451" width="41.28515625" style="1" customWidth="1"/>
    <col min="7452" max="7452" width="17.85546875" style="1" customWidth="1"/>
    <col min="7453" max="7679" width="11.42578125" style="1"/>
    <col min="7680" max="7680" width="26.42578125" style="1" customWidth="1"/>
    <col min="7681" max="7681" width="21.7109375" style="1" customWidth="1"/>
    <col min="7682" max="7682" width="19.85546875" style="1" customWidth="1"/>
    <col min="7683" max="7683" width="19.7109375" style="1" customWidth="1"/>
    <col min="7684" max="7684" width="5.42578125" style="1" customWidth="1"/>
    <col min="7685" max="7685" width="19.140625" style="1" customWidth="1"/>
    <col min="7686" max="7686" width="19" style="1" customWidth="1"/>
    <col min="7687" max="7687" width="18" style="1" customWidth="1"/>
    <col min="7688" max="7688" width="17.28515625" style="1" customWidth="1"/>
    <col min="7689" max="7689" width="16.140625" style="1" customWidth="1"/>
    <col min="7690" max="7690" width="17.28515625" style="1" customWidth="1"/>
    <col min="7691" max="7691" width="16.28515625" style="1" customWidth="1"/>
    <col min="7692" max="7692" width="15.42578125" style="1" customWidth="1"/>
    <col min="7693" max="7693" width="17.140625" style="1" customWidth="1"/>
    <col min="7694" max="7694" width="8.28515625" style="1" customWidth="1"/>
    <col min="7695" max="7695" width="8.5703125" style="1" customWidth="1"/>
    <col min="7696" max="7696" width="8" style="1" customWidth="1"/>
    <col min="7697" max="7697" width="8.42578125" style="1" customWidth="1"/>
    <col min="7698" max="7698" width="20" style="1" customWidth="1"/>
    <col min="7699" max="7699" width="4.28515625" style="1" customWidth="1"/>
    <col min="7700" max="7700" width="11" style="1" customWidth="1"/>
    <col min="7701" max="7701" width="9.140625" style="1" customWidth="1"/>
    <col min="7702" max="7702" width="8.85546875" style="1" customWidth="1"/>
    <col min="7703" max="7703" width="8.7109375" style="1" customWidth="1"/>
    <col min="7704" max="7704" width="14.85546875" style="1" customWidth="1"/>
    <col min="7705" max="7705" width="121" style="1" customWidth="1"/>
    <col min="7706" max="7706" width="58" style="1" customWidth="1"/>
    <col min="7707" max="7707" width="41.28515625" style="1" customWidth="1"/>
    <col min="7708" max="7708" width="17.85546875" style="1" customWidth="1"/>
    <col min="7709" max="7935" width="11.42578125" style="1"/>
    <col min="7936" max="7936" width="26.42578125" style="1" customWidth="1"/>
    <col min="7937" max="7937" width="21.7109375" style="1" customWidth="1"/>
    <col min="7938" max="7938" width="19.85546875" style="1" customWidth="1"/>
    <col min="7939" max="7939" width="19.7109375" style="1" customWidth="1"/>
    <col min="7940" max="7940" width="5.42578125" style="1" customWidth="1"/>
    <col min="7941" max="7941" width="19.140625" style="1" customWidth="1"/>
    <col min="7942" max="7942" width="19" style="1" customWidth="1"/>
    <col min="7943" max="7943" width="18" style="1" customWidth="1"/>
    <col min="7944" max="7944" width="17.28515625" style="1" customWidth="1"/>
    <col min="7945" max="7945" width="16.140625" style="1" customWidth="1"/>
    <col min="7946" max="7946" width="17.28515625" style="1" customWidth="1"/>
    <col min="7947" max="7947" width="16.28515625" style="1" customWidth="1"/>
    <col min="7948" max="7948" width="15.42578125" style="1" customWidth="1"/>
    <col min="7949" max="7949" width="17.140625" style="1" customWidth="1"/>
    <col min="7950" max="7950" width="8.28515625" style="1" customWidth="1"/>
    <col min="7951" max="7951" width="8.5703125" style="1" customWidth="1"/>
    <col min="7952" max="7952" width="8" style="1" customWidth="1"/>
    <col min="7953" max="7953" width="8.42578125" style="1" customWidth="1"/>
    <col min="7954" max="7954" width="20" style="1" customWidth="1"/>
    <col min="7955" max="7955" width="4.28515625" style="1" customWidth="1"/>
    <col min="7956" max="7956" width="11" style="1" customWidth="1"/>
    <col min="7957" max="7957" width="9.140625" style="1" customWidth="1"/>
    <col min="7958" max="7958" width="8.85546875" style="1" customWidth="1"/>
    <col min="7959" max="7959" width="8.7109375" style="1" customWidth="1"/>
    <col min="7960" max="7960" width="14.85546875" style="1" customWidth="1"/>
    <col min="7961" max="7961" width="121" style="1" customWidth="1"/>
    <col min="7962" max="7962" width="58" style="1" customWidth="1"/>
    <col min="7963" max="7963" width="41.28515625" style="1" customWidth="1"/>
    <col min="7964" max="7964" width="17.85546875" style="1" customWidth="1"/>
    <col min="7965" max="8191" width="11.42578125" style="1"/>
    <col min="8192" max="8192" width="26.42578125" style="1" customWidth="1"/>
    <col min="8193" max="8193" width="21.7109375" style="1" customWidth="1"/>
    <col min="8194" max="8194" width="19.85546875" style="1" customWidth="1"/>
    <col min="8195" max="8195" width="19.7109375" style="1" customWidth="1"/>
    <col min="8196" max="8196" width="5.42578125" style="1" customWidth="1"/>
    <col min="8197" max="8197" width="19.140625" style="1" customWidth="1"/>
    <col min="8198" max="8198" width="19" style="1" customWidth="1"/>
    <col min="8199" max="8199" width="18" style="1" customWidth="1"/>
    <col min="8200" max="8200" width="17.28515625" style="1" customWidth="1"/>
    <col min="8201" max="8201" width="16.140625" style="1" customWidth="1"/>
    <col min="8202" max="8202" width="17.28515625" style="1" customWidth="1"/>
    <col min="8203" max="8203" width="16.28515625" style="1" customWidth="1"/>
    <col min="8204" max="8204" width="15.42578125" style="1" customWidth="1"/>
    <col min="8205" max="8205" width="17.140625" style="1" customWidth="1"/>
    <col min="8206" max="8206" width="8.28515625" style="1" customWidth="1"/>
    <col min="8207" max="8207" width="8.5703125" style="1" customWidth="1"/>
    <col min="8208" max="8208" width="8" style="1" customWidth="1"/>
    <col min="8209" max="8209" width="8.42578125" style="1" customWidth="1"/>
    <col min="8210" max="8210" width="20" style="1" customWidth="1"/>
    <col min="8211" max="8211" width="4.28515625" style="1" customWidth="1"/>
    <col min="8212" max="8212" width="11" style="1" customWidth="1"/>
    <col min="8213" max="8213" width="9.140625" style="1" customWidth="1"/>
    <col min="8214" max="8214" width="8.85546875" style="1" customWidth="1"/>
    <col min="8215" max="8215" width="8.7109375" style="1" customWidth="1"/>
    <col min="8216" max="8216" width="14.85546875" style="1" customWidth="1"/>
    <col min="8217" max="8217" width="121" style="1" customWidth="1"/>
    <col min="8218" max="8218" width="58" style="1" customWidth="1"/>
    <col min="8219" max="8219" width="41.28515625" style="1" customWidth="1"/>
    <col min="8220" max="8220" width="17.85546875" style="1" customWidth="1"/>
    <col min="8221" max="8447" width="11.42578125" style="1"/>
    <col min="8448" max="8448" width="26.42578125" style="1" customWidth="1"/>
    <col min="8449" max="8449" width="21.7109375" style="1" customWidth="1"/>
    <col min="8450" max="8450" width="19.85546875" style="1" customWidth="1"/>
    <col min="8451" max="8451" width="19.7109375" style="1" customWidth="1"/>
    <col min="8452" max="8452" width="5.42578125" style="1" customWidth="1"/>
    <col min="8453" max="8453" width="19.140625" style="1" customWidth="1"/>
    <col min="8454" max="8454" width="19" style="1" customWidth="1"/>
    <col min="8455" max="8455" width="18" style="1" customWidth="1"/>
    <col min="8456" max="8456" width="17.28515625" style="1" customWidth="1"/>
    <col min="8457" max="8457" width="16.140625" style="1" customWidth="1"/>
    <col min="8458" max="8458" width="17.28515625" style="1" customWidth="1"/>
    <col min="8459" max="8459" width="16.28515625" style="1" customWidth="1"/>
    <col min="8460" max="8460" width="15.42578125" style="1" customWidth="1"/>
    <col min="8461" max="8461" width="17.140625" style="1" customWidth="1"/>
    <col min="8462" max="8462" width="8.28515625" style="1" customWidth="1"/>
    <col min="8463" max="8463" width="8.5703125" style="1" customWidth="1"/>
    <col min="8464" max="8464" width="8" style="1" customWidth="1"/>
    <col min="8465" max="8465" width="8.42578125" style="1" customWidth="1"/>
    <col min="8466" max="8466" width="20" style="1" customWidth="1"/>
    <col min="8467" max="8467" width="4.28515625" style="1" customWidth="1"/>
    <col min="8468" max="8468" width="11" style="1" customWidth="1"/>
    <col min="8469" max="8469" width="9.140625" style="1" customWidth="1"/>
    <col min="8470" max="8470" width="8.85546875" style="1" customWidth="1"/>
    <col min="8471" max="8471" width="8.7109375" style="1" customWidth="1"/>
    <col min="8472" max="8472" width="14.85546875" style="1" customWidth="1"/>
    <col min="8473" max="8473" width="121" style="1" customWidth="1"/>
    <col min="8474" max="8474" width="58" style="1" customWidth="1"/>
    <col min="8475" max="8475" width="41.28515625" style="1" customWidth="1"/>
    <col min="8476" max="8476" width="17.85546875" style="1" customWidth="1"/>
    <col min="8477" max="8703" width="11.42578125" style="1"/>
    <col min="8704" max="8704" width="26.42578125" style="1" customWidth="1"/>
    <col min="8705" max="8705" width="21.7109375" style="1" customWidth="1"/>
    <col min="8706" max="8706" width="19.85546875" style="1" customWidth="1"/>
    <col min="8707" max="8707" width="19.7109375" style="1" customWidth="1"/>
    <col min="8708" max="8708" width="5.42578125" style="1" customWidth="1"/>
    <col min="8709" max="8709" width="19.140625" style="1" customWidth="1"/>
    <col min="8710" max="8710" width="19" style="1" customWidth="1"/>
    <col min="8711" max="8711" width="18" style="1" customWidth="1"/>
    <col min="8712" max="8712" width="17.28515625" style="1" customWidth="1"/>
    <col min="8713" max="8713" width="16.140625" style="1" customWidth="1"/>
    <col min="8714" max="8714" width="17.28515625" style="1" customWidth="1"/>
    <col min="8715" max="8715" width="16.28515625" style="1" customWidth="1"/>
    <col min="8716" max="8716" width="15.42578125" style="1" customWidth="1"/>
    <col min="8717" max="8717" width="17.140625" style="1" customWidth="1"/>
    <col min="8718" max="8718" width="8.28515625" style="1" customWidth="1"/>
    <col min="8719" max="8719" width="8.5703125" style="1" customWidth="1"/>
    <col min="8720" max="8720" width="8" style="1" customWidth="1"/>
    <col min="8721" max="8721" width="8.42578125" style="1" customWidth="1"/>
    <col min="8722" max="8722" width="20" style="1" customWidth="1"/>
    <col min="8723" max="8723" width="4.28515625" style="1" customWidth="1"/>
    <col min="8724" max="8724" width="11" style="1" customWidth="1"/>
    <col min="8725" max="8725" width="9.140625" style="1" customWidth="1"/>
    <col min="8726" max="8726" width="8.85546875" style="1" customWidth="1"/>
    <col min="8727" max="8727" width="8.7109375" style="1" customWidth="1"/>
    <col min="8728" max="8728" width="14.85546875" style="1" customWidth="1"/>
    <col min="8729" max="8729" width="121" style="1" customWidth="1"/>
    <col min="8730" max="8730" width="58" style="1" customWidth="1"/>
    <col min="8731" max="8731" width="41.28515625" style="1" customWidth="1"/>
    <col min="8732" max="8732" width="17.85546875" style="1" customWidth="1"/>
    <col min="8733" max="8959" width="11.42578125" style="1"/>
    <col min="8960" max="8960" width="26.42578125" style="1" customWidth="1"/>
    <col min="8961" max="8961" width="21.7109375" style="1" customWidth="1"/>
    <col min="8962" max="8962" width="19.85546875" style="1" customWidth="1"/>
    <col min="8963" max="8963" width="19.7109375" style="1" customWidth="1"/>
    <col min="8964" max="8964" width="5.42578125" style="1" customWidth="1"/>
    <col min="8965" max="8965" width="19.140625" style="1" customWidth="1"/>
    <col min="8966" max="8966" width="19" style="1" customWidth="1"/>
    <col min="8967" max="8967" width="18" style="1" customWidth="1"/>
    <col min="8968" max="8968" width="17.28515625" style="1" customWidth="1"/>
    <col min="8969" max="8969" width="16.140625" style="1" customWidth="1"/>
    <col min="8970" max="8970" width="17.28515625" style="1" customWidth="1"/>
    <col min="8971" max="8971" width="16.28515625" style="1" customWidth="1"/>
    <col min="8972" max="8972" width="15.42578125" style="1" customWidth="1"/>
    <col min="8973" max="8973" width="17.140625" style="1" customWidth="1"/>
    <col min="8974" max="8974" width="8.28515625" style="1" customWidth="1"/>
    <col min="8975" max="8975" width="8.5703125" style="1" customWidth="1"/>
    <col min="8976" max="8976" width="8" style="1" customWidth="1"/>
    <col min="8977" max="8977" width="8.42578125" style="1" customWidth="1"/>
    <col min="8978" max="8978" width="20" style="1" customWidth="1"/>
    <col min="8979" max="8979" width="4.28515625" style="1" customWidth="1"/>
    <col min="8980" max="8980" width="11" style="1" customWidth="1"/>
    <col min="8981" max="8981" width="9.140625" style="1" customWidth="1"/>
    <col min="8982" max="8982" width="8.85546875" style="1" customWidth="1"/>
    <col min="8983" max="8983" width="8.7109375" style="1" customWidth="1"/>
    <col min="8984" max="8984" width="14.85546875" style="1" customWidth="1"/>
    <col min="8985" max="8985" width="121" style="1" customWidth="1"/>
    <col min="8986" max="8986" width="58" style="1" customWidth="1"/>
    <col min="8987" max="8987" width="41.28515625" style="1" customWidth="1"/>
    <col min="8988" max="8988" width="17.85546875" style="1" customWidth="1"/>
    <col min="8989" max="9215" width="11.42578125" style="1"/>
    <col min="9216" max="9216" width="26.42578125" style="1" customWidth="1"/>
    <col min="9217" max="9217" width="21.7109375" style="1" customWidth="1"/>
    <col min="9218" max="9218" width="19.85546875" style="1" customWidth="1"/>
    <col min="9219" max="9219" width="19.7109375" style="1" customWidth="1"/>
    <col min="9220" max="9220" width="5.42578125" style="1" customWidth="1"/>
    <col min="9221" max="9221" width="19.140625" style="1" customWidth="1"/>
    <col min="9222" max="9222" width="19" style="1" customWidth="1"/>
    <col min="9223" max="9223" width="18" style="1" customWidth="1"/>
    <col min="9224" max="9224" width="17.28515625" style="1" customWidth="1"/>
    <col min="9225" max="9225" width="16.140625" style="1" customWidth="1"/>
    <col min="9226" max="9226" width="17.28515625" style="1" customWidth="1"/>
    <col min="9227" max="9227" width="16.28515625" style="1" customWidth="1"/>
    <col min="9228" max="9228" width="15.42578125" style="1" customWidth="1"/>
    <col min="9229" max="9229" width="17.140625" style="1" customWidth="1"/>
    <col min="9230" max="9230" width="8.28515625" style="1" customWidth="1"/>
    <col min="9231" max="9231" width="8.5703125" style="1" customWidth="1"/>
    <col min="9232" max="9232" width="8" style="1" customWidth="1"/>
    <col min="9233" max="9233" width="8.42578125" style="1" customWidth="1"/>
    <col min="9234" max="9234" width="20" style="1" customWidth="1"/>
    <col min="9235" max="9235" width="4.28515625" style="1" customWidth="1"/>
    <col min="9236" max="9236" width="11" style="1" customWidth="1"/>
    <col min="9237" max="9237" width="9.140625" style="1" customWidth="1"/>
    <col min="9238" max="9238" width="8.85546875" style="1" customWidth="1"/>
    <col min="9239" max="9239" width="8.7109375" style="1" customWidth="1"/>
    <col min="9240" max="9240" width="14.85546875" style="1" customWidth="1"/>
    <col min="9241" max="9241" width="121" style="1" customWidth="1"/>
    <col min="9242" max="9242" width="58" style="1" customWidth="1"/>
    <col min="9243" max="9243" width="41.28515625" style="1" customWidth="1"/>
    <col min="9244" max="9244" width="17.85546875" style="1" customWidth="1"/>
    <col min="9245" max="9471" width="11.42578125" style="1"/>
    <col min="9472" max="9472" width="26.42578125" style="1" customWidth="1"/>
    <col min="9473" max="9473" width="21.7109375" style="1" customWidth="1"/>
    <col min="9474" max="9474" width="19.85546875" style="1" customWidth="1"/>
    <col min="9475" max="9475" width="19.7109375" style="1" customWidth="1"/>
    <col min="9476" max="9476" width="5.42578125" style="1" customWidth="1"/>
    <col min="9477" max="9477" width="19.140625" style="1" customWidth="1"/>
    <col min="9478" max="9478" width="19" style="1" customWidth="1"/>
    <col min="9479" max="9479" width="18" style="1" customWidth="1"/>
    <col min="9480" max="9480" width="17.28515625" style="1" customWidth="1"/>
    <col min="9481" max="9481" width="16.140625" style="1" customWidth="1"/>
    <col min="9482" max="9482" width="17.28515625" style="1" customWidth="1"/>
    <col min="9483" max="9483" width="16.28515625" style="1" customWidth="1"/>
    <col min="9484" max="9484" width="15.42578125" style="1" customWidth="1"/>
    <col min="9485" max="9485" width="17.140625" style="1" customWidth="1"/>
    <col min="9486" max="9486" width="8.28515625" style="1" customWidth="1"/>
    <col min="9487" max="9487" width="8.5703125" style="1" customWidth="1"/>
    <col min="9488" max="9488" width="8" style="1" customWidth="1"/>
    <col min="9489" max="9489" width="8.42578125" style="1" customWidth="1"/>
    <col min="9490" max="9490" width="20" style="1" customWidth="1"/>
    <col min="9491" max="9491" width="4.28515625" style="1" customWidth="1"/>
    <col min="9492" max="9492" width="11" style="1" customWidth="1"/>
    <col min="9493" max="9493" width="9.140625" style="1" customWidth="1"/>
    <col min="9494" max="9494" width="8.85546875" style="1" customWidth="1"/>
    <col min="9495" max="9495" width="8.7109375" style="1" customWidth="1"/>
    <col min="9496" max="9496" width="14.85546875" style="1" customWidth="1"/>
    <col min="9497" max="9497" width="121" style="1" customWidth="1"/>
    <col min="9498" max="9498" width="58" style="1" customWidth="1"/>
    <col min="9499" max="9499" width="41.28515625" style="1" customWidth="1"/>
    <col min="9500" max="9500" width="17.85546875" style="1" customWidth="1"/>
    <col min="9501" max="9727" width="11.42578125" style="1"/>
    <col min="9728" max="9728" width="26.42578125" style="1" customWidth="1"/>
    <col min="9729" max="9729" width="21.7109375" style="1" customWidth="1"/>
    <col min="9730" max="9730" width="19.85546875" style="1" customWidth="1"/>
    <col min="9731" max="9731" width="19.7109375" style="1" customWidth="1"/>
    <col min="9732" max="9732" width="5.42578125" style="1" customWidth="1"/>
    <col min="9733" max="9733" width="19.140625" style="1" customWidth="1"/>
    <col min="9734" max="9734" width="19" style="1" customWidth="1"/>
    <col min="9735" max="9735" width="18" style="1" customWidth="1"/>
    <col min="9736" max="9736" width="17.28515625" style="1" customWidth="1"/>
    <col min="9737" max="9737" width="16.140625" style="1" customWidth="1"/>
    <col min="9738" max="9738" width="17.28515625" style="1" customWidth="1"/>
    <col min="9739" max="9739" width="16.28515625" style="1" customWidth="1"/>
    <col min="9740" max="9740" width="15.42578125" style="1" customWidth="1"/>
    <col min="9741" max="9741" width="17.140625" style="1" customWidth="1"/>
    <col min="9742" max="9742" width="8.28515625" style="1" customWidth="1"/>
    <col min="9743" max="9743" width="8.5703125" style="1" customWidth="1"/>
    <col min="9744" max="9744" width="8" style="1" customWidth="1"/>
    <col min="9745" max="9745" width="8.42578125" style="1" customWidth="1"/>
    <col min="9746" max="9746" width="20" style="1" customWidth="1"/>
    <col min="9747" max="9747" width="4.28515625" style="1" customWidth="1"/>
    <col min="9748" max="9748" width="11" style="1" customWidth="1"/>
    <col min="9749" max="9749" width="9.140625" style="1" customWidth="1"/>
    <col min="9750" max="9750" width="8.85546875" style="1" customWidth="1"/>
    <col min="9751" max="9751" width="8.7109375" style="1" customWidth="1"/>
    <col min="9752" max="9752" width="14.85546875" style="1" customWidth="1"/>
    <col min="9753" max="9753" width="121" style="1" customWidth="1"/>
    <col min="9754" max="9754" width="58" style="1" customWidth="1"/>
    <col min="9755" max="9755" width="41.28515625" style="1" customWidth="1"/>
    <col min="9756" max="9756" width="17.85546875" style="1" customWidth="1"/>
    <col min="9757" max="9983" width="11.42578125" style="1"/>
    <col min="9984" max="9984" width="26.42578125" style="1" customWidth="1"/>
    <col min="9985" max="9985" width="21.7109375" style="1" customWidth="1"/>
    <col min="9986" max="9986" width="19.85546875" style="1" customWidth="1"/>
    <col min="9987" max="9987" width="19.7109375" style="1" customWidth="1"/>
    <col min="9988" max="9988" width="5.42578125" style="1" customWidth="1"/>
    <col min="9989" max="9989" width="19.140625" style="1" customWidth="1"/>
    <col min="9990" max="9990" width="19" style="1" customWidth="1"/>
    <col min="9991" max="9991" width="18" style="1" customWidth="1"/>
    <col min="9992" max="9992" width="17.28515625" style="1" customWidth="1"/>
    <col min="9993" max="9993" width="16.140625" style="1" customWidth="1"/>
    <col min="9994" max="9994" width="17.28515625" style="1" customWidth="1"/>
    <col min="9995" max="9995" width="16.28515625" style="1" customWidth="1"/>
    <col min="9996" max="9996" width="15.42578125" style="1" customWidth="1"/>
    <col min="9997" max="9997" width="17.140625" style="1" customWidth="1"/>
    <col min="9998" max="9998" width="8.28515625" style="1" customWidth="1"/>
    <col min="9999" max="9999" width="8.5703125" style="1" customWidth="1"/>
    <col min="10000" max="10000" width="8" style="1" customWidth="1"/>
    <col min="10001" max="10001" width="8.42578125" style="1" customWidth="1"/>
    <col min="10002" max="10002" width="20" style="1" customWidth="1"/>
    <col min="10003" max="10003" width="4.28515625" style="1" customWidth="1"/>
    <col min="10004" max="10004" width="11" style="1" customWidth="1"/>
    <col min="10005" max="10005" width="9.140625" style="1" customWidth="1"/>
    <col min="10006" max="10006" width="8.85546875" style="1" customWidth="1"/>
    <col min="10007" max="10007" width="8.7109375" style="1" customWidth="1"/>
    <col min="10008" max="10008" width="14.85546875" style="1" customWidth="1"/>
    <col min="10009" max="10009" width="121" style="1" customWidth="1"/>
    <col min="10010" max="10010" width="58" style="1" customWidth="1"/>
    <col min="10011" max="10011" width="41.28515625" style="1" customWidth="1"/>
    <col min="10012" max="10012" width="17.85546875" style="1" customWidth="1"/>
    <col min="10013" max="10239" width="11.42578125" style="1"/>
    <col min="10240" max="10240" width="26.42578125" style="1" customWidth="1"/>
    <col min="10241" max="10241" width="21.7109375" style="1" customWidth="1"/>
    <col min="10242" max="10242" width="19.85546875" style="1" customWidth="1"/>
    <col min="10243" max="10243" width="19.7109375" style="1" customWidth="1"/>
    <col min="10244" max="10244" width="5.42578125" style="1" customWidth="1"/>
    <col min="10245" max="10245" width="19.140625" style="1" customWidth="1"/>
    <col min="10246" max="10246" width="19" style="1" customWidth="1"/>
    <col min="10247" max="10247" width="18" style="1" customWidth="1"/>
    <col min="10248" max="10248" width="17.28515625" style="1" customWidth="1"/>
    <col min="10249" max="10249" width="16.140625" style="1" customWidth="1"/>
    <col min="10250" max="10250" width="17.28515625" style="1" customWidth="1"/>
    <col min="10251" max="10251" width="16.28515625" style="1" customWidth="1"/>
    <col min="10252" max="10252" width="15.42578125" style="1" customWidth="1"/>
    <col min="10253" max="10253" width="17.140625" style="1" customWidth="1"/>
    <col min="10254" max="10254" width="8.28515625" style="1" customWidth="1"/>
    <col min="10255" max="10255" width="8.5703125" style="1" customWidth="1"/>
    <col min="10256" max="10256" width="8" style="1" customWidth="1"/>
    <col min="10257" max="10257" width="8.42578125" style="1" customWidth="1"/>
    <col min="10258" max="10258" width="20" style="1" customWidth="1"/>
    <col min="10259" max="10259" width="4.28515625" style="1" customWidth="1"/>
    <col min="10260" max="10260" width="11" style="1" customWidth="1"/>
    <col min="10261" max="10261" width="9.140625" style="1" customWidth="1"/>
    <col min="10262" max="10262" width="8.85546875" style="1" customWidth="1"/>
    <col min="10263" max="10263" width="8.7109375" style="1" customWidth="1"/>
    <col min="10264" max="10264" width="14.85546875" style="1" customWidth="1"/>
    <col min="10265" max="10265" width="121" style="1" customWidth="1"/>
    <col min="10266" max="10266" width="58" style="1" customWidth="1"/>
    <col min="10267" max="10267" width="41.28515625" style="1" customWidth="1"/>
    <col min="10268" max="10268" width="17.85546875" style="1" customWidth="1"/>
    <col min="10269" max="10495" width="11.42578125" style="1"/>
    <col min="10496" max="10496" width="26.42578125" style="1" customWidth="1"/>
    <col min="10497" max="10497" width="21.7109375" style="1" customWidth="1"/>
    <col min="10498" max="10498" width="19.85546875" style="1" customWidth="1"/>
    <col min="10499" max="10499" width="19.7109375" style="1" customWidth="1"/>
    <col min="10500" max="10500" width="5.42578125" style="1" customWidth="1"/>
    <col min="10501" max="10501" width="19.140625" style="1" customWidth="1"/>
    <col min="10502" max="10502" width="19" style="1" customWidth="1"/>
    <col min="10503" max="10503" width="18" style="1" customWidth="1"/>
    <col min="10504" max="10504" width="17.28515625" style="1" customWidth="1"/>
    <col min="10505" max="10505" width="16.140625" style="1" customWidth="1"/>
    <col min="10506" max="10506" width="17.28515625" style="1" customWidth="1"/>
    <col min="10507" max="10507" width="16.28515625" style="1" customWidth="1"/>
    <col min="10508" max="10508" width="15.42578125" style="1" customWidth="1"/>
    <col min="10509" max="10509" width="17.140625" style="1" customWidth="1"/>
    <col min="10510" max="10510" width="8.28515625" style="1" customWidth="1"/>
    <col min="10511" max="10511" width="8.5703125" style="1" customWidth="1"/>
    <col min="10512" max="10512" width="8" style="1" customWidth="1"/>
    <col min="10513" max="10513" width="8.42578125" style="1" customWidth="1"/>
    <col min="10514" max="10514" width="20" style="1" customWidth="1"/>
    <col min="10515" max="10515" width="4.28515625" style="1" customWidth="1"/>
    <col min="10516" max="10516" width="11" style="1" customWidth="1"/>
    <col min="10517" max="10517" width="9.140625" style="1" customWidth="1"/>
    <col min="10518" max="10518" width="8.85546875" style="1" customWidth="1"/>
    <col min="10519" max="10519" width="8.7109375" style="1" customWidth="1"/>
    <col min="10520" max="10520" width="14.85546875" style="1" customWidth="1"/>
    <col min="10521" max="10521" width="121" style="1" customWidth="1"/>
    <col min="10522" max="10522" width="58" style="1" customWidth="1"/>
    <col min="10523" max="10523" width="41.28515625" style="1" customWidth="1"/>
    <col min="10524" max="10524" width="17.85546875" style="1" customWidth="1"/>
    <col min="10525" max="10751" width="11.42578125" style="1"/>
    <col min="10752" max="10752" width="26.42578125" style="1" customWidth="1"/>
    <col min="10753" max="10753" width="21.7109375" style="1" customWidth="1"/>
    <col min="10754" max="10754" width="19.85546875" style="1" customWidth="1"/>
    <col min="10755" max="10755" width="19.7109375" style="1" customWidth="1"/>
    <col min="10756" max="10756" width="5.42578125" style="1" customWidth="1"/>
    <col min="10757" max="10757" width="19.140625" style="1" customWidth="1"/>
    <col min="10758" max="10758" width="19" style="1" customWidth="1"/>
    <col min="10759" max="10759" width="18" style="1" customWidth="1"/>
    <col min="10760" max="10760" width="17.28515625" style="1" customWidth="1"/>
    <col min="10761" max="10761" width="16.140625" style="1" customWidth="1"/>
    <col min="10762" max="10762" width="17.28515625" style="1" customWidth="1"/>
    <col min="10763" max="10763" width="16.28515625" style="1" customWidth="1"/>
    <col min="10764" max="10764" width="15.42578125" style="1" customWidth="1"/>
    <col min="10765" max="10765" width="17.140625" style="1" customWidth="1"/>
    <col min="10766" max="10766" width="8.28515625" style="1" customWidth="1"/>
    <col min="10767" max="10767" width="8.5703125" style="1" customWidth="1"/>
    <col min="10768" max="10768" width="8" style="1" customWidth="1"/>
    <col min="10769" max="10769" width="8.42578125" style="1" customWidth="1"/>
    <col min="10770" max="10770" width="20" style="1" customWidth="1"/>
    <col min="10771" max="10771" width="4.28515625" style="1" customWidth="1"/>
    <col min="10772" max="10772" width="11" style="1" customWidth="1"/>
    <col min="10773" max="10773" width="9.140625" style="1" customWidth="1"/>
    <col min="10774" max="10774" width="8.85546875" style="1" customWidth="1"/>
    <col min="10775" max="10775" width="8.7109375" style="1" customWidth="1"/>
    <col min="10776" max="10776" width="14.85546875" style="1" customWidth="1"/>
    <col min="10777" max="10777" width="121" style="1" customWidth="1"/>
    <col min="10778" max="10778" width="58" style="1" customWidth="1"/>
    <col min="10779" max="10779" width="41.28515625" style="1" customWidth="1"/>
    <col min="10780" max="10780" width="17.85546875" style="1" customWidth="1"/>
    <col min="10781" max="11007" width="11.42578125" style="1"/>
    <col min="11008" max="11008" width="26.42578125" style="1" customWidth="1"/>
    <col min="11009" max="11009" width="21.7109375" style="1" customWidth="1"/>
    <col min="11010" max="11010" width="19.85546875" style="1" customWidth="1"/>
    <col min="11011" max="11011" width="19.7109375" style="1" customWidth="1"/>
    <col min="11012" max="11012" width="5.42578125" style="1" customWidth="1"/>
    <col min="11013" max="11013" width="19.140625" style="1" customWidth="1"/>
    <col min="11014" max="11014" width="19" style="1" customWidth="1"/>
    <col min="11015" max="11015" width="18" style="1" customWidth="1"/>
    <col min="11016" max="11016" width="17.28515625" style="1" customWidth="1"/>
    <col min="11017" max="11017" width="16.140625" style="1" customWidth="1"/>
    <col min="11018" max="11018" width="17.28515625" style="1" customWidth="1"/>
    <col min="11019" max="11019" width="16.28515625" style="1" customWidth="1"/>
    <col min="11020" max="11020" width="15.42578125" style="1" customWidth="1"/>
    <col min="11021" max="11021" width="17.140625" style="1" customWidth="1"/>
    <col min="11022" max="11022" width="8.28515625" style="1" customWidth="1"/>
    <col min="11023" max="11023" width="8.5703125" style="1" customWidth="1"/>
    <col min="11024" max="11024" width="8" style="1" customWidth="1"/>
    <col min="11025" max="11025" width="8.42578125" style="1" customWidth="1"/>
    <col min="11026" max="11026" width="20" style="1" customWidth="1"/>
    <col min="11027" max="11027" width="4.28515625" style="1" customWidth="1"/>
    <col min="11028" max="11028" width="11" style="1" customWidth="1"/>
    <col min="11029" max="11029" width="9.140625" style="1" customWidth="1"/>
    <col min="11030" max="11030" width="8.85546875" style="1" customWidth="1"/>
    <col min="11031" max="11031" width="8.7109375" style="1" customWidth="1"/>
    <col min="11032" max="11032" width="14.85546875" style="1" customWidth="1"/>
    <col min="11033" max="11033" width="121" style="1" customWidth="1"/>
    <col min="11034" max="11034" width="58" style="1" customWidth="1"/>
    <col min="11035" max="11035" width="41.28515625" style="1" customWidth="1"/>
    <col min="11036" max="11036" width="17.85546875" style="1" customWidth="1"/>
    <col min="11037" max="11263" width="11.42578125" style="1"/>
    <col min="11264" max="11264" width="26.42578125" style="1" customWidth="1"/>
    <col min="11265" max="11265" width="21.7109375" style="1" customWidth="1"/>
    <col min="11266" max="11266" width="19.85546875" style="1" customWidth="1"/>
    <col min="11267" max="11267" width="19.7109375" style="1" customWidth="1"/>
    <col min="11268" max="11268" width="5.42578125" style="1" customWidth="1"/>
    <col min="11269" max="11269" width="19.140625" style="1" customWidth="1"/>
    <col min="11270" max="11270" width="19" style="1" customWidth="1"/>
    <col min="11271" max="11271" width="18" style="1" customWidth="1"/>
    <col min="11272" max="11272" width="17.28515625" style="1" customWidth="1"/>
    <col min="11273" max="11273" width="16.140625" style="1" customWidth="1"/>
    <col min="11274" max="11274" width="17.28515625" style="1" customWidth="1"/>
    <col min="11275" max="11275" width="16.28515625" style="1" customWidth="1"/>
    <col min="11276" max="11276" width="15.42578125" style="1" customWidth="1"/>
    <col min="11277" max="11277" width="17.140625" style="1" customWidth="1"/>
    <col min="11278" max="11278" width="8.28515625" style="1" customWidth="1"/>
    <col min="11279" max="11279" width="8.5703125" style="1" customWidth="1"/>
    <col min="11280" max="11280" width="8" style="1" customWidth="1"/>
    <col min="11281" max="11281" width="8.42578125" style="1" customWidth="1"/>
    <col min="11282" max="11282" width="20" style="1" customWidth="1"/>
    <col min="11283" max="11283" width="4.28515625" style="1" customWidth="1"/>
    <col min="11284" max="11284" width="11" style="1" customWidth="1"/>
    <col min="11285" max="11285" width="9.140625" style="1" customWidth="1"/>
    <col min="11286" max="11286" width="8.85546875" style="1" customWidth="1"/>
    <col min="11287" max="11287" width="8.7109375" style="1" customWidth="1"/>
    <col min="11288" max="11288" width="14.85546875" style="1" customWidth="1"/>
    <col min="11289" max="11289" width="121" style="1" customWidth="1"/>
    <col min="11290" max="11290" width="58" style="1" customWidth="1"/>
    <col min="11291" max="11291" width="41.28515625" style="1" customWidth="1"/>
    <col min="11292" max="11292" width="17.85546875" style="1" customWidth="1"/>
    <col min="11293" max="11519" width="11.42578125" style="1"/>
    <col min="11520" max="11520" width="26.42578125" style="1" customWidth="1"/>
    <col min="11521" max="11521" width="21.7109375" style="1" customWidth="1"/>
    <col min="11522" max="11522" width="19.85546875" style="1" customWidth="1"/>
    <col min="11523" max="11523" width="19.7109375" style="1" customWidth="1"/>
    <col min="11524" max="11524" width="5.42578125" style="1" customWidth="1"/>
    <col min="11525" max="11525" width="19.140625" style="1" customWidth="1"/>
    <col min="11526" max="11526" width="19" style="1" customWidth="1"/>
    <col min="11527" max="11527" width="18" style="1" customWidth="1"/>
    <col min="11528" max="11528" width="17.28515625" style="1" customWidth="1"/>
    <col min="11529" max="11529" width="16.140625" style="1" customWidth="1"/>
    <col min="11530" max="11530" width="17.28515625" style="1" customWidth="1"/>
    <col min="11531" max="11531" width="16.28515625" style="1" customWidth="1"/>
    <col min="11532" max="11532" width="15.42578125" style="1" customWidth="1"/>
    <col min="11533" max="11533" width="17.140625" style="1" customWidth="1"/>
    <col min="11534" max="11534" width="8.28515625" style="1" customWidth="1"/>
    <col min="11535" max="11535" width="8.5703125" style="1" customWidth="1"/>
    <col min="11536" max="11536" width="8" style="1" customWidth="1"/>
    <col min="11537" max="11537" width="8.42578125" style="1" customWidth="1"/>
    <col min="11538" max="11538" width="20" style="1" customWidth="1"/>
    <col min="11539" max="11539" width="4.28515625" style="1" customWidth="1"/>
    <col min="11540" max="11540" width="11" style="1" customWidth="1"/>
    <col min="11541" max="11541" width="9.140625" style="1" customWidth="1"/>
    <col min="11542" max="11542" width="8.85546875" style="1" customWidth="1"/>
    <col min="11543" max="11543" width="8.7109375" style="1" customWidth="1"/>
    <col min="11544" max="11544" width="14.85546875" style="1" customWidth="1"/>
    <col min="11545" max="11545" width="121" style="1" customWidth="1"/>
    <col min="11546" max="11546" width="58" style="1" customWidth="1"/>
    <col min="11547" max="11547" width="41.28515625" style="1" customWidth="1"/>
    <col min="11548" max="11548" width="17.85546875" style="1" customWidth="1"/>
    <col min="11549" max="11775" width="11.42578125" style="1"/>
    <col min="11776" max="11776" width="26.42578125" style="1" customWidth="1"/>
    <col min="11777" max="11777" width="21.7109375" style="1" customWidth="1"/>
    <col min="11778" max="11778" width="19.85546875" style="1" customWidth="1"/>
    <col min="11779" max="11779" width="19.7109375" style="1" customWidth="1"/>
    <col min="11780" max="11780" width="5.42578125" style="1" customWidth="1"/>
    <col min="11781" max="11781" width="19.140625" style="1" customWidth="1"/>
    <col min="11782" max="11782" width="19" style="1" customWidth="1"/>
    <col min="11783" max="11783" width="18" style="1" customWidth="1"/>
    <col min="11784" max="11784" width="17.28515625" style="1" customWidth="1"/>
    <col min="11785" max="11785" width="16.140625" style="1" customWidth="1"/>
    <col min="11786" max="11786" width="17.28515625" style="1" customWidth="1"/>
    <col min="11787" max="11787" width="16.28515625" style="1" customWidth="1"/>
    <col min="11788" max="11788" width="15.42578125" style="1" customWidth="1"/>
    <col min="11789" max="11789" width="17.140625" style="1" customWidth="1"/>
    <col min="11790" max="11790" width="8.28515625" style="1" customWidth="1"/>
    <col min="11791" max="11791" width="8.5703125" style="1" customWidth="1"/>
    <col min="11792" max="11792" width="8" style="1" customWidth="1"/>
    <col min="11793" max="11793" width="8.42578125" style="1" customWidth="1"/>
    <col min="11794" max="11794" width="20" style="1" customWidth="1"/>
    <col min="11795" max="11795" width="4.28515625" style="1" customWidth="1"/>
    <col min="11796" max="11796" width="11" style="1" customWidth="1"/>
    <col min="11797" max="11797" width="9.140625" style="1" customWidth="1"/>
    <col min="11798" max="11798" width="8.85546875" style="1" customWidth="1"/>
    <col min="11799" max="11799" width="8.7109375" style="1" customWidth="1"/>
    <col min="11800" max="11800" width="14.85546875" style="1" customWidth="1"/>
    <col min="11801" max="11801" width="121" style="1" customWidth="1"/>
    <col min="11802" max="11802" width="58" style="1" customWidth="1"/>
    <col min="11803" max="11803" width="41.28515625" style="1" customWidth="1"/>
    <col min="11804" max="11804" width="17.85546875" style="1" customWidth="1"/>
    <col min="11805" max="12031" width="11.42578125" style="1"/>
    <col min="12032" max="12032" width="26.42578125" style="1" customWidth="1"/>
    <col min="12033" max="12033" width="21.7109375" style="1" customWidth="1"/>
    <col min="12034" max="12034" width="19.85546875" style="1" customWidth="1"/>
    <col min="12035" max="12035" width="19.7109375" style="1" customWidth="1"/>
    <col min="12036" max="12036" width="5.42578125" style="1" customWidth="1"/>
    <col min="12037" max="12037" width="19.140625" style="1" customWidth="1"/>
    <col min="12038" max="12038" width="19" style="1" customWidth="1"/>
    <col min="12039" max="12039" width="18" style="1" customWidth="1"/>
    <col min="12040" max="12040" width="17.28515625" style="1" customWidth="1"/>
    <col min="12041" max="12041" width="16.140625" style="1" customWidth="1"/>
    <col min="12042" max="12042" width="17.28515625" style="1" customWidth="1"/>
    <col min="12043" max="12043" width="16.28515625" style="1" customWidth="1"/>
    <col min="12044" max="12044" width="15.42578125" style="1" customWidth="1"/>
    <col min="12045" max="12045" width="17.140625" style="1" customWidth="1"/>
    <col min="12046" max="12046" width="8.28515625" style="1" customWidth="1"/>
    <col min="12047" max="12047" width="8.5703125" style="1" customWidth="1"/>
    <col min="12048" max="12048" width="8" style="1" customWidth="1"/>
    <col min="12049" max="12049" width="8.42578125" style="1" customWidth="1"/>
    <col min="12050" max="12050" width="20" style="1" customWidth="1"/>
    <col min="12051" max="12051" width="4.28515625" style="1" customWidth="1"/>
    <col min="12052" max="12052" width="11" style="1" customWidth="1"/>
    <col min="12053" max="12053" width="9.140625" style="1" customWidth="1"/>
    <col min="12054" max="12054" width="8.85546875" style="1" customWidth="1"/>
    <col min="12055" max="12055" width="8.7109375" style="1" customWidth="1"/>
    <col min="12056" max="12056" width="14.85546875" style="1" customWidth="1"/>
    <col min="12057" max="12057" width="121" style="1" customWidth="1"/>
    <col min="12058" max="12058" width="58" style="1" customWidth="1"/>
    <col min="12059" max="12059" width="41.28515625" style="1" customWidth="1"/>
    <col min="12060" max="12060" width="17.85546875" style="1" customWidth="1"/>
    <col min="12061" max="12287" width="11.42578125" style="1"/>
    <col min="12288" max="12288" width="26.42578125" style="1" customWidth="1"/>
    <col min="12289" max="12289" width="21.7109375" style="1" customWidth="1"/>
    <col min="12290" max="12290" width="19.85546875" style="1" customWidth="1"/>
    <col min="12291" max="12291" width="19.7109375" style="1" customWidth="1"/>
    <col min="12292" max="12292" width="5.42578125" style="1" customWidth="1"/>
    <col min="12293" max="12293" width="19.140625" style="1" customWidth="1"/>
    <col min="12294" max="12294" width="19" style="1" customWidth="1"/>
    <col min="12295" max="12295" width="18" style="1" customWidth="1"/>
    <col min="12296" max="12296" width="17.28515625" style="1" customWidth="1"/>
    <col min="12297" max="12297" width="16.140625" style="1" customWidth="1"/>
    <col min="12298" max="12298" width="17.28515625" style="1" customWidth="1"/>
    <col min="12299" max="12299" width="16.28515625" style="1" customWidth="1"/>
    <col min="12300" max="12300" width="15.42578125" style="1" customWidth="1"/>
    <col min="12301" max="12301" width="17.140625" style="1" customWidth="1"/>
    <col min="12302" max="12302" width="8.28515625" style="1" customWidth="1"/>
    <col min="12303" max="12303" width="8.5703125" style="1" customWidth="1"/>
    <col min="12304" max="12304" width="8" style="1" customWidth="1"/>
    <col min="12305" max="12305" width="8.42578125" style="1" customWidth="1"/>
    <col min="12306" max="12306" width="20" style="1" customWidth="1"/>
    <col min="12307" max="12307" width="4.28515625" style="1" customWidth="1"/>
    <col min="12308" max="12308" width="11" style="1" customWidth="1"/>
    <col min="12309" max="12309" width="9.140625" style="1" customWidth="1"/>
    <col min="12310" max="12310" width="8.85546875" style="1" customWidth="1"/>
    <col min="12311" max="12311" width="8.7109375" style="1" customWidth="1"/>
    <col min="12312" max="12312" width="14.85546875" style="1" customWidth="1"/>
    <col min="12313" max="12313" width="121" style="1" customWidth="1"/>
    <col min="12314" max="12314" width="58" style="1" customWidth="1"/>
    <col min="12315" max="12315" width="41.28515625" style="1" customWidth="1"/>
    <col min="12316" max="12316" width="17.85546875" style="1" customWidth="1"/>
    <col min="12317" max="12543" width="11.42578125" style="1"/>
    <col min="12544" max="12544" width="26.42578125" style="1" customWidth="1"/>
    <col min="12545" max="12545" width="21.7109375" style="1" customWidth="1"/>
    <col min="12546" max="12546" width="19.85546875" style="1" customWidth="1"/>
    <col min="12547" max="12547" width="19.7109375" style="1" customWidth="1"/>
    <col min="12548" max="12548" width="5.42578125" style="1" customWidth="1"/>
    <col min="12549" max="12549" width="19.140625" style="1" customWidth="1"/>
    <col min="12550" max="12550" width="19" style="1" customWidth="1"/>
    <col min="12551" max="12551" width="18" style="1" customWidth="1"/>
    <col min="12552" max="12552" width="17.28515625" style="1" customWidth="1"/>
    <col min="12553" max="12553" width="16.140625" style="1" customWidth="1"/>
    <col min="12554" max="12554" width="17.28515625" style="1" customWidth="1"/>
    <col min="12555" max="12555" width="16.28515625" style="1" customWidth="1"/>
    <col min="12556" max="12556" width="15.42578125" style="1" customWidth="1"/>
    <col min="12557" max="12557" width="17.140625" style="1" customWidth="1"/>
    <col min="12558" max="12558" width="8.28515625" style="1" customWidth="1"/>
    <col min="12559" max="12559" width="8.5703125" style="1" customWidth="1"/>
    <col min="12560" max="12560" width="8" style="1" customWidth="1"/>
    <col min="12561" max="12561" width="8.42578125" style="1" customWidth="1"/>
    <col min="12562" max="12562" width="20" style="1" customWidth="1"/>
    <col min="12563" max="12563" width="4.28515625" style="1" customWidth="1"/>
    <col min="12564" max="12564" width="11" style="1" customWidth="1"/>
    <col min="12565" max="12565" width="9.140625" style="1" customWidth="1"/>
    <col min="12566" max="12566" width="8.85546875" style="1" customWidth="1"/>
    <col min="12567" max="12567" width="8.7109375" style="1" customWidth="1"/>
    <col min="12568" max="12568" width="14.85546875" style="1" customWidth="1"/>
    <col min="12569" max="12569" width="121" style="1" customWidth="1"/>
    <col min="12570" max="12570" width="58" style="1" customWidth="1"/>
    <col min="12571" max="12571" width="41.28515625" style="1" customWidth="1"/>
    <col min="12572" max="12572" width="17.85546875" style="1" customWidth="1"/>
    <col min="12573" max="12799" width="11.42578125" style="1"/>
    <col min="12800" max="12800" width="26.42578125" style="1" customWidth="1"/>
    <col min="12801" max="12801" width="21.7109375" style="1" customWidth="1"/>
    <col min="12802" max="12802" width="19.85546875" style="1" customWidth="1"/>
    <col min="12803" max="12803" width="19.7109375" style="1" customWidth="1"/>
    <col min="12804" max="12804" width="5.42578125" style="1" customWidth="1"/>
    <col min="12805" max="12805" width="19.140625" style="1" customWidth="1"/>
    <col min="12806" max="12806" width="19" style="1" customWidth="1"/>
    <col min="12807" max="12807" width="18" style="1" customWidth="1"/>
    <col min="12808" max="12808" width="17.28515625" style="1" customWidth="1"/>
    <col min="12809" max="12809" width="16.140625" style="1" customWidth="1"/>
    <col min="12810" max="12810" width="17.28515625" style="1" customWidth="1"/>
    <col min="12811" max="12811" width="16.28515625" style="1" customWidth="1"/>
    <col min="12812" max="12812" width="15.42578125" style="1" customWidth="1"/>
    <col min="12813" max="12813" width="17.140625" style="1" customWidth="1"/>
    <col min="12814" max="12814" width="8.28515625" style="1" customWidth="1"/>
    <col min="12815" max="12815" width="8.5703125" style="1" customWidth="1"/>
    <col min="12816" max="12816" width="8" style="1" customWidth="1"/>
    <col min="12817" max="12817" width="8.42578125" style="1" customWidth="1"/>
    <col min="12818" max="12818" width="20" style="1" customWidth="1"/>
    <col min="12819" max="12819" width="4.28515625" style="1" customWidth="1"/>
    <col min="12820" max="12820" width="11" style="1" customWidth="1"/>
    <col min="12821" max="12821" width="9.140625" style="1" customWidth="1"/>
    <col min="12822" max="12822" width="8.85546875" style="1" customWidth="1"/>
    <col min="12823" max="12823" width="8.7109375" style="1" customWidth="1"/>
    <col min="12824" max="12824" width="14.85546875" style="1" customWidth="1"/>
    <col min="12825" max="12825" width="121" style="1" customWidth="1"/>
    <col min="12826" max="12826" width="58" style="1" customWidth="1"/>
    <col min="12827" max="12827" width="41.28515625" style="1" customWidth="1"/>
    <col min="12828" max="12828" width="17.85546875" style="1" customWidth="1"/>
    <col min="12829" max="13055" width="11.42578125" style="1"/>
    <col min="13056" max="13056" width="26.42578125" style="1" customWidth="1"/>
    <col min="13057" max="13057" width="21.7109375" style="1" customWidth="1"/>
    <col min="13058" max="13058" width="19.85546875" style="1" customWidth="1"/>
    <col min="13059" max="13059" width="19.7109375" style="1" customWidth="1"/>
    <col min="13060" max="13060" width="5.42578125" style="1" customWidth="1"/>
    <col min="13061" max="13061" width="19.140625" style="1" customWidth="1"/>
    <col min="13062" max="13062" width="19" style="1" customWidth="1"/>
    <col min="13063" max="13063" width="18" style="1" customWidth="1"/>
    <col min="13064" max="13064" width="17.28515625" style="1" customWidth="1"/>
    <col min="13065" max="13065" width="16.140625" style="1" customWidth="1"/>
    <col min="13066" max="13066" width="17.28515625" style="1" customWidth="1"/>
    <col min="13067" max="13067" width="16.28515625" style="1" customWidth="1"/>
    <col min="13068" max="13068" width="15.42578125" style="1" customWidth="1"/>
    <col min="13069" max="13069" width="17.140625" style="1" customWidth="1"/>
    <col min="13070" max="13070" width="8.28515625" style="1" customWidth="1"/>
    <col min="13071" max="13071" width="8.5703125" style="1" customWidth="1"/>
    <col min="13072" max="13072" width="8" style="1" customWidth="1"/>
    <col min="13073" max="13073" width="8.42578125" style="1" customWidth="1"/>
    <col min="13074" max="13074" width="20" style="1" customWidth="1"/>
    <col min="13075" max="13075" width="4.28515625" style="1" customWidth="1"/>
    <col min="13076" max="13076" width="11" style="1" customWidth="1"/>
    <col min="13077" max="13077" width="9.140625" style="1" customWidth="1"/>
    <col min="13078" max="13078" width="8.85546875" style="1" customWidth="1"/>
    <col min="13079" max="13079" width="8.7109375" style="1" customWidth="1"/>
    <col min="13080" max="13080" width="14.85546875" style="1" customWidth="1"/>
    <col min="13081" max="13081" width="121" style="1" customWidth="1"/>
    <col min="13082" max="13082" width="58" style="1" customWidth="1"/>
    <col min="13083" max="13083" width="41.28515625" style="1" customWidth="1"/>
    <col min="13084" max="13084" width="17.85546875" style="1" customWidth="1"/>
    <col min="13085" max="13311" width="11.42578125" style="1"/>
    <col min="13312" max="13312" width="26.42578125" style="1" customWidth="1"/>
    <col min="13313" max="13313" width="21.7109375" style="1" customWidth="1"/>
    <col min="13314" max="13314" width="19.85546875" style="1" customWidth="1"/>
    <col min="13315" max="13315" width="19.7109375" style="1" customWidth="1"/>
    <col min="13316" max="13316" width="5.42578125" style="1" customWidth="1"/>
    <col min="13317" max="13317" width="19.140625" style="1" customWidth="1"/>
    <col min="13318" max="13318" width="19" style="1" customWidth="1"/>
    <col min="13319" max="13319" width="18" style="1" customWidth="1"/>
    <col min="13320" max="13320" width="17.28515625" style="1" customWidth="1"/>
    <col min="13321" max="13321" width="16.140625" style="1" customWidth="1"/>
    <col min="13322" max="13322" width="17.28515625" style="1" customWidth="1"/>
    <col min="13323" max="13323" width="16.28515625" style="1" customWidth="1"/>
    <col min="13324" max="13324" width="15.42578125" style="1" customWidth="1"/>
    <col min="13325" max="13325" width="17.140625" style="1" customWidth="1"/>
    <col min="13326" max="13326" width="8.28515625" style="1" customWidth="1"/>
    <col min="13327" max="13327" width="8.5703125" style="1" customWidth="1"/>
    <col min="13328" max="13328" width="8" style="1" customWidth="1"/>
    <col min="13329" max="13329" width="8.42578125" style="1" customWidth="1"/>
    <col min="13330" max="13330" width="20" style="1" customWidth="1"/>
    <col min="13331" max="13331" width="4.28515625" style="1" customWidth="1"/>
    <col min="13332" max="13332" width="11" style="1" customWidth="1"/>
    <col min="13333" max="13333" width="9.140625" style="1" customWidth="1"/>
    <col min="13334" max="13334" width="8.85546875" style="1" customWidth="1"/>
    <col min="13335" max="13335" width="8.7109375" style="1" customWidth="1"/>
    <col min="13336" max="13336" width="14.85546875" style="1" customWidth="1"/>
    <col min="13337" max="13337" width="121" style="1" customWidth="1"/>
    <col min="13338" max="13338" width="58" style="1" customWidth="1"/>
    <col min="13339" max="13339" width="41.28515625" style="1" customWidth="1"/>
    <col min="13340" max="13340" width="17.85546875" style="1" customWidth="1"/>
    <col min="13341" max="13567" width="11.42578125" style="1"/>
    <col min="13568" max="13568" width="26.42578125" style="1" customWidth="1"/>
    <col min="13569" max="13569" width="21.7109375" style="1" customWidth="1"/>
    <col min="13570" max="13570" width="19.85546875" style="1" customWidth="1"/>
    <col min="13571" max="13571" width="19.7109375" style="1" customWidth="1"/>
    <col min="13572" max="13572" width="5.42578125" style="1" customWidth="1"/>
    <col min="13573" max="13573" width="19.140625" style="1" customWidth="1"/>
    <col min="13574" max="13574" width="19" style="1" customWidth="1"/>
    <col min="13575" max="13575" width="18" style="1" customWidth="1"/>
    <col min="13576" max="13576" width="17.28515625" style="1" customWidth="1"/>
    <col min="13577" max="13577" width="16.140625" style="1" customWidth="1"/>
    <col min="13578" max="13578" width="17.28515625" style="1" customWidth="1"/>
    <col min="13579" max="13579" width="16.28515625" style="1" customWidth="1"/>
    <col min="13580" max="13580" width="15.42578125" style="1" customWidth="1"/>
    <col min="13581" max="13581" width="17.140625" style="1" customWidth="1"/>
    <col min="13582" max="13582" width="8.28515625" style="1" customWidth="1"/>
    <col min="13583" max="13583" width="8.5703125" style="1" customWidth="1"/>
    <col min="13584" max="13584" width="8" style="1" customWidth="1"/>
    <col min="13585" max="13585" width="8.42578125" style="1" customWidth="1"/>
    <col min="13586" max="13586" width="20" style="1" customWidth="1"/>
    <col min="13587" max="13587" width="4.28515625" style="1" customWidth="1"/>
    <col min="13588" max="13588" width="11" style="1" customWidth="1"/>
    <col min="13589" max="13589" width="9.140625" style="1" customWidth="1"/>
    <col min="13590" max="13590" width="8.85546875" style="1" customWidth="1"/>
    <col min="13591" max="13591" width="8.7109375" style="1" customWidth="1"/>
    <col min="13592" max="13592" width="14.85546875" style="1" customWidth="1"/>
    <col min="13593" max="13593" width="121" style="1" customWidth="1"/>
    <col min="13594" max="13594" width="58" style="1" customWidth="1"/>
    <col min="13595" max="13595" width="41.28515625" style="1" customWidth="1"/>
    <col min="13596" max="13596" width="17.85546875" style="1" customWidth="1"/>
    <col min="13597" max="13823" width="11.42578125" style="1"/>
    <col min="13824" max="13824" width="26.42578125" style="1" customWidth="1"/>
    <col min="13825" max="13825" width="21.7109375" style="1" customWidth="1"/>
    <col min="13826" max="13826" width="19.85546875" style="1" customWidth="1"/>
    <col min="13827" max="13827" width="19.7109375" style="1" customWidth="1"/>
    <col min="13828" max="13828" width="5.42578125" style="1" customWidth="1"/>
    <col min="13829" max="13829" width="19.140625" style="1" customWidth="1"/>
    <col min="13830" max="13830" width="19" style="1" customWidth="1"/>
    <col min="13831" max="13831" width="18" style="1" customWidth="1"/>
    <col min="13832" max="13832" width="17.28515625" style="1" customWidth="1"/>
    <col min="13833" max="13833" width="16.140625" style="1" customWidth="1"/>
    <col min="13834" max="13834" width="17.28515625" style="1" customWidth="1"/>
    <col min="13835" max="13835" width="16.28515625" style="1" customWidth="1"/>
    <col min="13836" max="13836" width="15.42578125" style="1" customWidth="1"/>
    <col min="13837" max="13837" width="17.140625" style="1" customWidth="1"/>
    <col min="13838" max="13838" width="8.28515625" style="1" customWidth="1"/>
    <col min="13839" max="13839" width="8.5703125" style="1" customWidth="1"/>
    <col min="13840" max="13840" width="8" style="1" customWidth="1"/>
    <col min="13841" max="13841" width="8.42578125" style="1" customWidth="1"/>
    <col min="13842" max="13842" width="20" style="1" customWidth="1"/>
    <col min="13843" max="13843" width="4.28515625" style="1" customWidth="1"/>
    <col min="13844" max="13844" width="11" style="1" customWidth="1"/>
    <col min="13845" max="13845" width="9.140625" style="1" customWidth="1"/>
    <col min="13846" max="13846" width="8.85546875" style="1" customWidth="1"/>
    <col min="13847" max="13847" width="8.7109375" style="1" customWidth="1"/>
    <col min="13848" max="13848" width="14.85546875" style="1" customWidth="1"/>
    <col min="13849" max="13849" width="121" style="1" customWidth="1"/>
    <col min="13850" max="13850" width="58" style="1" customWidth="1"/>
    <col min="13851" max="13851" width="41.28515625" style="1" customWidth="1"/>
    <col min="13852" max="13852" width="17.85546875" style="1" customWidth="1"/>
    <col min="13853" max="14079" width="11.42578125" style="1"/>
    <col min="14080" max="14080" width="26.42578125" style="1" customWidth="1"/>
    <col min="14081" max="14081" width="21.7109375" style="1" customWidth="1"/>
    <col min="14082" max="14082" width="19.85546875" style="1" customWidth="1"/>
    <col min="14083" max="14083" width="19.7109375" style="1" customWidth="1"/>
    <col min="14084" max="14084" width="5.42578125" style="1" customWidth="1"/>
    <col min="14085" max="14085" width="19.140625" style="1" customWidth="1"/>
    <col min="14086" max="14086" width="19" style="1" customWidth="1"/>
    <col min="14087" max="14087" width="18" style="1" customWidth="1"/>
    <col min="14088" max="14088" width="17.28515625" style="1" customWidth="1"/>
    <col min="14089" max="14089" width="16.140625" style="1" customWidth="1"/>
    <col min="14090" max="14090" width="17.28515625" style="1" customWidth="1"/>
    <col min="14091" max="14091" width="16.28515625" style="1" customWidth="1"/>
    <col min="14092" max="14092" width="15.42578125" style="1" customWidth="1"/>
    <col min="14093" max="14093" width="17.140625" style="1" customWidth="1"/>
    <col min="14094" max="14094" width="8.28515625" style="1" customWidth="1"/>
    <col min="14095" max="14095" width="8.5703125" style="1" customWidth="1"/>
    <col min="14096" max="14096" width="8" style="1" customWidth="1"/>
    <col min="14097" max="14097" width="8.42578125" style="1" customWidth="1"/>
    <col min="14098" max="14098" width="20" style="1" customWidth="1"/>
    <col min="14099" max="14099" width="4.28515625" style="1" customWidth="1"/>
    <col min="14100" max="14100" width="11" style="1" customWidth="1"/>
    <col min="14101" max="14101" width="9.140625" style="1" customWidth="1"/>
    <col min="14102" max="14102" width="8.85546875" style="1" customWidth="1"/>
    <col min="14103" max="14103" width="8.7109375" style="1" customWidth="1"/>
    <col min="14104" max="14104" width="14.85546875" style="1" customWidth="1"/>
    <col min="14105" max="14105" width="121" style="1" customWidth="1"/>
    <col min="14106" max="14106" width="58" style="1" customWidth="1"/>
    <col min="14107" max="14107" width="41.28515625" style="1" customWidth="1"/>
    <col min="14108" max="14108" width="17.85546875" style="1" customWidth="1"/>
    <col min="14109" max="14335" width="11.42578125" style="1"/>
    <col min="14336" max="14336" width="26.42578125" style="1" customWidth="1"/>
    <col min="14337" max="14337" width="21.7109375" style="1" customWidth="1"/>
    <col min="14338" max="14338" width="19.85546875" style="1" customWidth="1"/>
    <col min="14339" max="14339" width="19.7109375" style="1" customWidth="1"/>
    <col min="14340" max="14340" width="5.42578125" style="1" customWidth="1"/>
    <col min="14341" max="14341" width="19.140625" style="1" customWidth="1"/>
    <col min="14342" max="14342" width="19" style="1" customWidth="1"/>
    <col min="14343" max="14343" width="18" style="1" customWidth="1"/>
    <col min="14344" max="14344" width="17.28515625" style="1" customWidth="1"/>
    <col min="14345" max="14345" width="16.140625" style="1" customWidth="1"/>
    <col min="14346" max="14346" width="17.28515625" style="1" customWidth="1"/>
    <col min="14347" max="14347" width="16.28515625" style="1" customWidth="1"/>
    <col min="14348" max="14348" width="15.42578125" style="1" customWidth="1"/>
    <col min="14349" max="14349" width="17.140625" style="1" customWidth="1"/>
    <col min="14350" max="14350" width="8.28515625" style="1" customWidth="1"/>
    <col min="14351" max="14351" width="8.5703125" style="1" customWidth="1"/>
    <col min="14352" max="14352" width="8" style="1" customWidth="1"/>
    <col min="14353" max="14353" width="8.42578125" style="1" customWidth="1"/>
    <col min="14354" max="14354" width="20" style="1" customWidth="1"/>
    <col min="14355" max="14355" width="4.28515625" style="1" customWidth="1"/>
    <col min="14356" max="14356" width="11" style="1" customWidth="1"/>
    <col min="14357" max="14357" width="9.140625" style="1" customWidth="1"/>
    <col min="14358" max="14358" width="8.85546875" style="1" customWidth="1"/>
    <col min="14359" max="14359" width="8.7109375" style="1" customWidth="1"/>
    <col min="14360" max="14360" width="14.85546875" style="1" customWidth="1"/>
    <col min="14361" max="14361" width="121" style="1" customWidth="1"/>
    <col min="14362" max="14362" width="58" style="1" customWidth="1"/>
    <col min="14363" max="14363" width="41.28515625" style="1" customWidth="1"/>
    <col min="14364" max="14364" width="17.85546875" style="1" customWidth="1"/>
    <col min="14365" max="14591" width="11.42578125" style="1"/>
    <col min="14592" max="14592" width="26.42578125" style="1" customWidth="1"/>
    <col min="14593" max="14593" width="21.7109375" style="1" customWidth="1"/>
    <col min="14594" max="14594" width="19.85546875" style="1" customWidth="1"/>
    <col min="14595" max="14595" width="19.7109375" style="1" customWidth="1"/>
    <col min="14596" max="14596" width="5.42578125" style="1" customWidth="1"/>
    <col min="14597" max="14597" width="19.140625" style="1" customWidth="1"/>
    <col min="14598" max="14598" width="19" style="1" customWidth="1"/>
    <col min="14599" max="14599" width="18" style="1" customWidth="1"/>
    <col min="14600" max="14600" width="17.28515625" style="1" customWidth="1"/>
    <col min="14601" max="14601" width="16.140625" style="1" customWidth="1"/>
    <col min="14602" max="14602" width="17.28515625" style="1" customWidth="1"/>
    <col min="14603" max="14603" width="16.28515625" style="1" customWidth="1"/>
    <col min="14604" max="14604" width="15.42578125" style="1" customWidth="1"/>
    <col min="14605" max="14605" width="17.140625" style="1" customWidth="1"/>
    <col min="14606" max="14606" width="8.28515625" style="1" customWidth="1"/>
    <col min="14607" max="14607" width="8.5703125" style="1" customWidth="1"/>
    <col min="14608" max="14608" width="8" style="1" customWidth="1"/>
    <col min="14609" max="14609" width="8.42578125" style="1" customWidth="1"/>
    <col min="14610" max="14610" width="20" style="1" customWidth="1"/>
    <col min="14611" max="14611" width="4.28515625" style="1" customWidth="1"/>
    <col min="14612" max="14612" width="11" style="1" customWidth="1"/>
    <col min="14613" max="14613" width="9.140625" style="1" customWidth="1"/>
    <col min="14614" max="14614" width="8.85546875" style="1" customWidth="1"/>
    <col min="14615" max="14615" width="8.7109375" style="1" customWidth="1"/>
    <col min="14616" max="14616" width="14.85546875" style="1" customWidth="1"/>
    <col min="14617" max="14617" width="121" style="1" customWidth="1"/>
    <col min="14618" max="14618" width="58" style="1" customWidth="1"/>
    <col min="14619" max="14619" width="41.28515625" style="1" customWidth="1"/>
    <col min="14620" max="14620" width="17.85546875" style="1" customWidth="1"/>
    <col min="14621" max="14847" width="11.42578125" style="1"/>
    <col min="14848" max="14848" width="26.42578125" style="1" customWidth="1"/>
    <col min="14849" max="14849" width="21.7109375" style="1" customWidth="1"/>
    <col min="14850" max="14850" width="19.85546875" style="1" customWidth="1"/>
    <col min="14851" max="14851" width="19.7109375" style="1" customWidth="1"/>
    <col min="14852" max="14852" width="5.42578125" style="1" customWidth="1"/>
    <col min="14853" max="14853" width="19.140625" style="1" customWidth="1"/>
    <col min="14854" max="14854" width="19" style="1" customWidth="1"/>
    <col min="14855" max="14855" width="18" style="1" customWidth="1"/>
    <col min="14856" max="14856" width="17.28515625" style="1" customWidth="1"/>
    <col min="14857" max="14857" width="16.140625" style="1" customWidth="1"/>
    <col min="14858" max="14858" width="17.28515625" style="1" customWidth="1"/>
    <col min="14859" max="14859" width="16.28515625" style="1" customWidth="1"/>
    <col min="14860" max="14860" width="15.42578125" style="1" customWidth="1"/>
    <col min="14861" max="14861" width="17.140625" style="1" customWidth="1"/>
    <col min="14862" max="14862" width="8.28515625" style="1" customWidth="1"/>
    <col min="14863" max="14863" width="8.5703125" style="1" customWidth="1"/>
    <col min="14864" max="14864" width="8" style="1" customWidth="1"/>
    <col min="14865" max="14865" width="8.42578125" style="1" customWidth="1"/>
    <col min="14866" max="14866" width="20" style="1" customWidth="1"/>
    <col min="14867" max="14867" width="4.28515625" style="1" customWidth="1"/>
    <col min="14868" max="14868" width="11" style="1" customWidth="1"/>
    <col min="14869" max="14869" width="9.140625" style="1" customWidth="1"/>
    <col min="14870" max="14870" width="8.85546875" style="1" customWidth="1"/>
    <col min="14871" max="14871" width="8.7109375" style="1" customWidth="1"/>
    <col min="14872" max="14872" width="14.85546875" style="1" customWidth="1"/>
    <col min="14873" max="14873" width="121" style="1" customWidth="1"/>
    <col min="14874" max="14874" width="58" style="1" customWidth="1"/>
    <col min="14875" max="14875" width="41.28515625" style="1" customWidth="1"/>
    <col min="14876" max="14876" width="17.85546875" style="1" customWidth="1"/>
    <col min="14877" max="15103" width="11.42578125" style="1"/>
    <col min="15104" max="15104" width="26.42578125" style="1" customWidth="1"/>
    <col min="15105" max="15105" width="21.7109375" style="1" customWidth="1"/>
    <col min="15106" max="15106" width="19.85546875" style="1" customWidth="1"/>
    <col min="15107" max="15107" width="19.7109375" style="1" customWidth="1"/>
    <col min="15108" max="15108" width="5.42578125" style="1" customWidth="1"/>
    <col min="15109" max="15109" width="19.140625" style="1" customWidth="1"/>
    <col min="15110" max="15110" width="19" style="1" customWidth="1"/>
    <col min="15111" max="15111" width="18" style="1" customWidth="1"/>
    <col min="15112" max="15112" width="17.28515625" style="1" customWidth="1"/>
    <col min="15113" max="15113" width="16.140625" style="1" customWidth="1"/>
    <col min="15114" max="15114" width="17.28515625" style="1" customWidth="1"/>
    <col min="15115" max="15115" width="16.28515625" style="1" customWidth="1"/>
    <col min="15116" max="15116" width="15.42578125" style="1" customWidth="1"/>
    <col min="15117" max="15117" width="17.140625" style="1" customWidth="1"/>
    <col min="15118" max="15118" width="8.28515625" style="1" customWidth="1"/>
    <col min="15119" max="15119" width="8.5703125" style="1" customWidth="1"/>
    <col min="15120" max="15120" width="8" style="1" customWidth="1"/>
    <col min="15121" max="15121" width="8.42578125" style="1" customWidth="1"/>
    <col min="15122" max="15122" width="20" style="1" customWidth="1"/>
    <col min="15123" max="15123" width="4.28515625" style="1" customWidth="1"/>
    <col min="15124" max="15124" width="11" style="1" customWidth="1"/>
    <col min="15125" max="15125" width="9.140625" style="1" customWidth="1"/>
    <col min="15126" max="15126" width="8.85546875" style="1" customWidth="1"/>
    <col min="15127" max="15127" width="8.7109375" style="1" customWidth="1"/>
    <col min="15128" max="15128" width="14.85546875" style="1" customWidth="1"/>
    <col min="15129" max="15129" width="121" style="1" customWidth="1"/>
    <col min="15130" max="15130" width="58" style="1" customWidth="1"/>
    <col min="15131" max="15131" width="41.28515625" style="1" customWidth="1"/>
    <col min="15132" max="15132" width="17.85546875" style="1" customWidth="1"/>
    <col min="15133" max="15359" width="11.42578125" style="1"/>
    <col min="15360" max="15360" width="26.42578125" style="1" customWidth="1"/>
    <col min="15361" max="15361" width="21.7109375" style="1" customWidth="1"/>
    <col min="15362" max="15362" width="19.85546875" style="1" customWidth="1"/>
    <col min="15363" max="15363" width="19.7109375" style="1" customWidth="1"/>
    <col min="15364" max="15364" width="5.42578125" style="1" customWidth="1"/>
    <col min="15365" max="15365" width="19.140625" style="1" customWidth="1"/>
    <col min="15366" max="15366" width="19" style="1" customWidth="1"/>
    <col min="15367" max="15367" width="18" style="1" customWidth="1"/>
    <col min="15368" max="15368" width="17.28515625" style="1" customWidth="1"/>
    <col min="15369" max="15369" width="16.140625" style="1" customWidth="1"/>
    <col min="15370" max="15370" width="17.28515625" style="1" customWidth="1"/>
    <col min="15371" max="15371" width="16.28515625" style="1" customWidth="1"/>
    <col min="15372" max="15372" width="15.42578125" style="1" customWidth="1"/>
    <col min="15373" max="15373" width="17.140625" style="1" customWidth="1"/>
    <col min="15374" max="15374" width="8.28515625" style="1" customWidth="1"/>
    <col min="15375" max="15375" width="8.5703125" style="1" customWidth="1"/>
    <col min="15376" max="15376" width="8" style="1" customWidth="1"/>
    <col min="15377" max="15377" width="8.42578125" style="1" customWidth="1"/>
    <col min="15378" max="15378" width="20" style="1" customWidth="1"/>
    <col min="15379" max="15379" width="4.28515625" style="1" customWidth="1"/>
    <col min="15380" max="15380" width="11" style="1" customWidth="1"/>
    <col min="15381" max="15381" width="9.140625" style="1" customWidth="1"/>
    <col min="15382" max="15382" width="8.85546875" style="1" customWidth="1"/>
    <col min="15383" max="15383" width="8.7109375" style="1" customWidth="1"/>
    <col min="15384" max="15384" width="14.85546875" style="1" customWidth="1"/>
    <col min="15385" max="15385" width="121" style="1" customWidth="1"/>
    <col min="15386" max="15386" width="58" style="1" customWidth="1"/>
    <col min="15387" max="15387" width="41.28515625" style="1" customWidth="1"/>
    <col min="15388" max="15388" width="17.85546875" style="1" customWidth="1"/>
    <col min="15389" max="15615" width="11.42578125" style="1"/>
    <col min="15616" max="15616" width="26.42578125" style="1" customWidth="1"/>
    <col min="15617" max="15617" width="21.7109375" style="1" customWidth="1"/>
    <col min="15618" max="15618" width="19.85546875" style="1" customWidth="1"/>
    <col min="15619" max="15619" width="19.7109375" style="1" customWidth="1"/>
    <col min="15620" max="15620" width="5.42578125" style="1" customWidth="1"/>
    <col min="15621" max="15621" width="19.140625" style="1" customWidth="1"/>
    <col min="15622" max="15622" width="19" style="1" customWidth="1"/>
    <col min="15623" max="15623" width="18" style="1" customWidth="1"/>
    <col min="15624" max="15624" width="17.28515625" style="1" customWidth="1"/>
    <col min="15625" max="15625" width="16.140625" style="1" customWidth="1"/>
    <col min="15626" max="15626" width="17.28515625" style="1" customWidth="1"/>
    <col min="15627" max="15627" width="16.28515625" style="1" customWidth="1"/>
    <col min="15628" max="15628" width="15.42578125" style="1" customWidth="1"/>
    <col min="15629" max="15629" width="17.140625" style="1" customWidth="1"/>
    <col min="15630" max="15630" width="8.28515625" style="1" customWidth="1"/>
    <col min="15631" max="15631" width="8.5703125" style="1" customWidth="1"/>
    <col min="15632" max="15632" width="8" style="1" customWidth="1"/>
    <col min="15633" max="15633" width="8.42578125" style="1" customWidth="1"/>
    <col min="15634" max="15634" width="20" style="1" customWidth="1"/>
    <col min="15635" max="15635" width="4.28515625" style="1" customWidth="1"/>
    <col min="15636" max="15636" width="11" style="1" customWidth="1"/>
    <col min="15637" max="15637" width="9.140625" style="1" customWidth="1"/>
    <col min="15638" max="15638" width="8.85546875" style="1" customWidth="1"/>
    <col min="15639" max="15639" width="8.7109375" style="1" customWidth="1"/>
    <col min="15640" max="15640" width="14.85546875" style="1" customWidth="1"/>
    <col min="15641" max="15641" width="121" style="1" customWidth="1"/>
    <col min="15642" max="15642" width="58" style="1" customWidth="1"/>
    <col min="15643" max="15643" width="41.28515625" style="1" customWidth="1"/>
    <col min="15644" max="15644" width="17.85546875" style="1" customWidth="1"/>
    <col min="15645" max="15871" width="11.42578125" style="1"/>
    <col min="15872" max="15872" width="26.42578125" style="1" customWidth="1"/>
    <col min="15873" max="15873" width="21.7109375" style="1" customWidth="1"/>
    <col min="15874" max="15874" width="19.85546875" style="1" customWidth="1"/>
    <col min="15875" max="15875" width="19.7109375" style="1" customWidth="1"/>
    <col min="15876" max="15876" width="5.42578125" style="1" customWidth="1"/>
    <col min="15877" max="15877" width="19.140625" style="1" customWidth="1"/>
    <col min="15878" max="15878" width="19" style="1" customWidth="1"/>
    <col min="15879" max="15879" width="18" style="1" customWidth="1"/>
    <col min="15880" max="15880" width="17.28515625" style="1" customWidth="1"/>
    <col min="15881" max="15881" width="16.140625" style="1" customWidth="1"/>
    <col min="15882" max="15882" width="17.28515625" style="1" customWidth="1"/>
    <col min="15883" max="15883" width="16.28515625" style="1" customWidth="1"/>
    <col min="15884" max="15884" width="15.42578125" style="1" customWidth="1"/>
    <col min="15885" max="15885" width="17.140625" style="1" customWidth="1"/>
    <col min="15886" max="15886" width="8.28515625" style="1" customWidth="1"/>
    <col min="15887" max="15887" width="8.5703125" style="1" customWidth="1"/>
    <col min="15888" max="15888" width="8" style="1" customWidth="1"/>
    <col min="15889" max="15889" width="8.42578125" style="1" customWidth="1"/>
    <col min="15890" max="15890" width="20" style="1" customWidth="1"/>
    <col min="15891" max="15891" width="4.28515625" style="1" customWidth="1"/>
    <col min="15892" max="15892" width="11" style="1" customWidth="1"/>
    <col min="15893" max="15893" width="9.140625" style="1" customWidth="1"/>
    <col min="15894" max="15894" width="8.85546875" style="1" customWidth="1"/>
    <col min="15895" max="15895" width="8.7109375" style="1" customWidth="1"/>
    <col min="15896" max="15896" width="14.85546875" style="1" customWidth="1"/>
    <col min="15897" max="15897" width="121" style="1" customWidth="1"/>
    <col min="15898" max="15898" width="58" style="1" customWidth="1"/>
    <col min="15899" max="15899" width="41.28515625" style="1" customWidth="1"/>
    <col min="15900" max="15900" width="17.85546875" style="1" customWidth="1"/>
    <col min="15901" max="16127" width="11.42578125" style="1"/>
    <col min="16128" max="16128" width="26.42578125" style="1" customWidth="1"/>
    <col min="16129" max="16129" width="21.7109375" style="1" customWidth="1"/>
    <col min="16130" max="16130" width="19.85546875" style="1" customWidth="1"/>
    <col min="16131" max="16131" width="19.7109375" style="1" customWidth="1"/>
    <col min="16132" max="16132" width="5.42578125" style="1" customWidth="1"/>
    <col min="16133" max="16133" width="19.140625" style="1" customWidth="1"/>
    <col min="16134" max="16134" width="19" style="1" customWidth="1"/>
    <col min="16135" max="16135" width="18" style="1" customWidth="1"/>
    <col min="16136" max="16136" width="17.28515625" style="1" customWidth="1"/>
    <col min="16137" max="16137" width="16.140625" style="1" customWidth="1"/>
    <col min="16138" max="16138" width="17.28515625" style="1" customWidth="1"/>
    <col min="16139" max="16139" width="16.28515625" style="1" customWidth="1"/>
    <col min="16140" max="16140" width="15.42578125" style="1" customWidth="1"/>
    <col min="16141" max="16141" width="17.140625" style="1" customWidth="1"/>
    <col min="16142" max="16142" width="8.28515625" style="1" customWidth="1"/>
    <col min="16143" max="16143" width="8.5703125" style="1" customWidth="1"/>
    <col min="16144" max="16144" width="8" style="1" customWidth="1"/>
    <col min="16145" max="16145" width="8.42578125" style="1" customWidth="1"/>
    <col min="16146" max="16146" width="20" style="1" customWidth="1"/>
    <col min="16147" max="16147" width="4.28515625" style="1" customWidth="1"/>
    <col min="16148" max="16148" width="11" style="1" customWidth="1"/>
    <col min="16149" max="16149" width="9.140625" style="1" customWidth="1"/>
    <col min="16150" max="16150" width="8.85546875" style="1" customWidth="1"/>
    <col min="16151" max="16151" width="8.7109375" style="1" customWidth="1"/>
    <col min="16152" max="16152" width="14.85546875" style="1" customWidth="1"/>
    <col min="16153" max="16153" width="121" style="1" customWidth="1"/>
    <col min="16154" max="16154" width="58" style="1" customWidth="1"/>
    <col min="16155" max="16155" width="41.28515625" style="1" customWidth="1"/>
    <col min="16156" max="16156" width="17.85546875" style="1" customWidth="1"/>
    <col min="16157" max="16384" width="11.42578125" style="1"/>
  </cols>
  <sheetData>
    <row r="1" spans="1:28" ht="38.25" customHeight="1" thickBot="1" x14ac:dyDescent="0.3">
      <c r="A1" s="454"/>
      <c r="B1" s="454"/>
      <c r="C1" s="454"/>
      <c r="D1" s="454"/>
      <c r="E1" s="454"/>
      <c r="F1" s="454"/>
      <c r="G1" s="454"/>
      <c r="H1" s="454"/>
      <c r="I1" s="454"/>
      <c r="J1" s="454"/>
      <c r="K1" s="454"/>
      <c r="L1" s="454"/>
      <c r="M1" s="454"/>
      <c r="N1" s="454"/>
      <c r="O1" s="454"/>
      <c r="P1" s="454"/>
      <c r="Q1" s="454"/>
      <c r="R1" s="454"/>
      <c r="S1" s="454"/>
      <c r="T1" s="454"/>
      <c r="U1" s="454"/>
      <c r="V1" s="454"/>
      <c r="W1" s="454"/>
      <c r="X1" s="454"/>
      <c r="Y1" s="454"/>
      <c r="Z1" s="454"/>
    </row>
    <row r="2" spans="1:28" ht="15.75" x14ac:dyDescent="0.25">
      <c r="A2" s="455"/>
      <c r="B2" s="458" t="s">
        <v>0</v>
      </c>
      <c r="C2" s="459"/>
      <c r="D2" s="459"/>
      <c r="E2" s="459"/>
      <c r="F2" s="459"/>
      <c r="G2" s="459"/>
      <c r="H2" s="459"/>
      <c r="I2" s="459"/>
      <c r="J2" s="459"/>
      <c r="K2" s="459"/>
      <c r="L2" s="459"/>
      <c r="M2" s="459"/>
      <c r="N2" s="459"/>
      <c r="O2" s="459"/>
      <c r="P2" s="459"/>
      <c r="Q2" s="459"/>
      <c r="R2" s="459"/>
      <c r="S2" s="459"/>
      <c r="T2" s="459"/>
      <c r="U2" s="459"/>
      <c r="V2" s="459"/>
      <c r="W2" s="459"/>
      <c r="X2" s="459"/>
      <c r="Y2" s="459"/>
      <c r="Z2" s="459"/>
      <c r="AA2" s="460"/>
      <c r="AB2" s="2" t="s">
        <v>1</v>
      </c>
    </row>
    <row r="3" spans="1:28" x14ac:dyDescent="0.25">
      <c r="A3" s="456"/>
      <c r="B3" s="461" t="s">
        <v>2</v>
      </c>
      <c r="C3" s="462"/>
      <c r="D3" s="462"/>
      <c r="E3" s="462"/>
      <c r="F3" s="462"/>
      <c r="G3" s="462"/>
      <c r="H3" s="462"/>
      <c r="I3" s="462"/>
      <c r="J3" s="462"/>
      <c r="K3" s="462"/>
      <c r="L3" s="462"/>
      <c r="M3" s="462"/>
      <c r="N3" s="462"/>
      <c r="O3" s="462"/>
      <c r="P3" s="462"/>
      <c r="Q3" s="462"/>
      <c r="R3" s="462"/>
      <c r="S3" s="462"/>
      <c r="T3" s="462"/>
      <c r="U3" s="462"/>
      <c r="V3" s="462"/>
      <c r="W3" s="462"/>
      <c r="X3" s="462"/>
      <c r="Y3" s="462"/>
      <c r="Z3" s="462"/>
      <c r="AA3" s="463"/>
      <c r="AB3" s="3" t="s">
        <v>3</v>
      </c>
    </row>
    <row r="4" spans="1:28" x14ac:dyDescent="0.25">
      <c r="A4" s="456"/>
      <c r="B4" s="464" t="s">
        <v>4</v>
      </c>
      <c r="C4" s="465"/>
      <c r="D4" s="465"/>
      <c r="E4" s="465"/>
      <c r="F4" s="465"/>
      <c r="G4" s="465"/>
      <c r="H4" s="465"/>
      <c r="I4" s="465"/>
      <c r="J4" s="465"/>
      <c r="K4" s="465"/>
      <c r="L4" s="465"/>
      <c r="M4" s="465"/>
      <c r="N4" s="465"/>
      <c r="O4" s="465"/>
      <c r="P4" s="465"/>
      <c r="Q4" s="465"/>
      <c r="R4" s="465"/>
      <c r="S4" s="465"/>
      <c r="T4" s="465"/>
      <c r="U4" s="465"/>
      <c r="V4" s="465"/>
      <c r="W4" s="465"/>
      <c r="X4" s="465"/>
      <c r="Y4" s="465"/>
      <c r="Z4" s="465"/>
      <c r="AA4" s="466"/>
      <c r="AB4" s="3" t="s">
        <v>5</v>
      </c>
    </row>
    <row r="5" spans="1:28" ht="15.75" customHeight="1" thickBot="1" x14ac:dyDescent="0.3">
      <c r="A5" s="457"/>
      <c r="B5" s="467"/>
      <c r="C5" s="468"/>
      <c r="D5" s="468"/>
      <c r="E5" s="468"/>
      <c r="F5" s="468"/>
      <c r="G5" s="468"/>
      <c r="H5" s="468"/>
      <c r="I5" s="468"/>
      <c r="J5" s="468"/>
      <c r="K5" s="468"/>
      <c r="L5" s="468"/>
      <c r="M5" s="468"/>
      <c r="N5" s="468"/>
      <c r="O5" s="468"/>
      <c r="P5" s="468"/>
      <c r="Q5" s="468"/>
      <c r="R5" s="468"/>
      <c r="S5" s="468"/>
      <c r="T5" s="468"/>
      <c r="U5" s="468"/>
      <c r="V5" s="468"/>
      <c r="W5" s="468"/>
      <c r="X5" s="468"/>
      <c r="Y5" s="468"/>
      <c r="Z5" s="468"/>
      <c r="AA5" s="469"/>
      <c r="AB5" s="4" t="s">
        <v>6</v>
      </c>
    </row>
    <row r="6" spans="1:28" ht="6.75" customHeight="1" thickBot="1" x14ac:dyDescent="0.3">
      <c r="A6" s="470"/>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2"/>
    </row>
    <row r="7" spans="1:28" x14ac:dyDescent="0.25">
      <c r="A7" s="5" t="s">
        <v>7</v>
      </c>
      <c r="B7" s="473" t="s">
        <v>1240</v>
      </c>
      <c r="C7" s="473"/>
      <c r="D7" s="473"/>
      <c r="E7" s="473"/>
      <c r="F7" s="473"/>
      <c r="G7" s="473"/>
      <c r="H7" s="473"/>
      <c r="I7" s="473"/>
      <c r="J7" s="473"/>
      <c r="K7" s="473"/>
      <c r="L7" s="473"/>
      <c r="M7" s="473"/>
      <c r="N7" s="473"/>
      <c r="O7" s="473"/>
      <c r="P7" s="473"/>
      <c r="Q7" s="473"/>
      <c r="R7" s="473"/>
      <c r="S7" s="473"/>
      <c r="T7" s="473"/>
      <c r="U7" s="473"/>
      <c r="V7" s="473"/>
      <c r="W7" s="473"/>
      <c r="X7" s="473"/>
      <c r="Y7" s="473"/>
      <c r="Z7" s="473"/>
      <c r="AA7" s="473"/>
      <c r="AB7" s="474"/>
    </row>
    <row r="8" spans="1:28" x14ac:dyDescent="0.25">
      <c r="A8" s="278" t="s">
        <v>9</v>
      </c>
      <c r="B8" s="475" t="s">
        <v>1241</v>
      </c>
      <c r="C8" s="475"/>
      <c r="D8" s="475"/>
      <c r="E8" s="475"/>
      <c r="F8" s="475"/>
      <c r="G8" s="475"/>
      <c r="H8" s="475"/>
      <c r="I8" s="475"/>
      <c r="J8" s="475"/>
      <c r="K8" s="475"/>
      <c r="L8" s="475"/>
      <c r="M8" s="475"/>
      <c r="N8" s="475"/>
      <c r="O8" s="475"/>
      <c r="P8" s="475"/>
      <c r="Q8" s="475"/>
      <c r="R8" s="475"/>
      <c r="S8" s="475"/>
      <c r="T8" s="475"/>
      <c r="U8" s="475"/>
      <c r="V8" s="475"/>
      <c r="W8" s="475"/>
      <c r="X8" s="475"/>
      <c r="Y8" s="475"/>
      <c r="Z8" s="475"/>
      <c r="AA8" s="475"/>
      <c r="AB8" s="476"/>
    </row>
    <row r="9" spans="1:28" x14ac:dyDescent="0.25">
      <c r="A9" s="278" t="s">
        <v>11</v>
      </c>
      <c r="B9" s="453"/>
      <c r="C9" s="451"/>
      <c r="D9" s="451"/>
      <c r="E9" s="451"/>
      <c r="F9" s="451"/>
      <c r="G9" s="451"/>
      <c r="H9" s="451"/>
      <c r="I9" s="451"/>
      <c r="J9" s="451"/>
      <c r="K9" s="451"/>
      <c r="L9" s="451"/>
      <c r="M9" s="451"/>
      <c r="N9" s="451"/>
      <c r="O9" s="451"/>
      <c r="P9" s="451"/>
      <c r="Q9" s="451"/>
      <c r="R9" s="451"/>
      <c r="S9" s="451"/>
      <c r="T9" s="451"/>
      <c r="U9" s="451"/>
      <c r="V9" s="451"/>
      <c r="W9" s="451"/>
      <c r="X9" s="451"/>
      <c r="Y9" s="451"/>
      <c r="Z9" s="451"/>
      <c r="AA9" s="451"/>
      <c r="AB9" s="452"/>
    </row>
    <row r="10" spans="1:28" x14ac:dyDescent="0.25">
      <c r="A10" s="477" t="s">
        <v>12</v>
      </c>
      <c r="B10" s="477"/>
      <c r="C10" s="477"/>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9"/>
    </row>
    <row r="11" spans="1:28" x14ac:dyDescent="0.25">
      <c r="A11" s="449" t="s">
        <v>13</v>
      </c>
      <c r="B11" s="285" t="s">
        <v>14</v>
      </c>
      <c r="C11" s="280"/>
      <c r="D11" s="450"/>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2"/>
    </row>
    <row r="12" spans="1:28" x14ac:dyDescent="0.25">
      <c r="A12" s="449"/>
      <c r="B12" s="285" t="s">
        <v>15</v>
      </c>
      <c r="C12" s="277"/>
      <c r="D12" s="453"/>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2"/>
    </row>
    <row r="13" spans="1:28" x14ac:dyDescent="0.25">
      <c r="A13" s="449"/>
      <c r="B13" s="285" t="s">
        <v>16</v>
      </c>
      <c r="C13" s="277" t="s">
        <v>192</v>
      </c>
      <c r="D13" s="450" t="s">
        <v>121</v>
      </c>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2"/>
    </row>
    <row r="14" spans="1:28" ht="15.75" thickBot="1" x14ac:dyDescent="0.3">
      <c r="A14" s="11" t="s">
        <v>18</v>
      </c>
      <c r="B14" s="480" t="s">
        <v>1242</v>
      </c>
      <c r="C14" s="481"/>
      <c r="D14" s="481"/>
      <c r="E14" s="481"/>
      <c r="F14" s="481"/>
      <c r="G14" s="481"/>
      <c r="H14" s="481"/>
      <c r="I14" s="481"/>
      <c r="J14" s="481"/>
      <c r="K14" s="481"/>
      <c r="L14" s="481"/>
      <c r="M14" s="481"/>
      <c r="N14" s="481"/>
      <c r="O14" s="481"/>
      <c r="P14" s="481"/>
      <c r="Q14" s="481"/>
      <c r="R14" s="481"/>
      <c r="S14" s="481"/>
      <c r="T14" s="481"/>
      <c r="U14" s="481"/>
      <c r="V14" s="481"/>
      <c r="W14" s="481"/>
      <c r="X14" s="481"/>
      <c r="Y14" s="481"/>
      <c r="Z14" s="481"/>
      <c r="AA14" s="481"/>
      <c r="AB14" s="482"/>
    </row>
    <row r="15" spans="1:28" ht="5.25" customHeight="1" thickBot="1" x14ac:dyDescent="0.3">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3"/>
      <c r="AB15" s="13"/>
    </row>
    <row r="16" spans="1:28" x14ac:dyDescent="0.25">
      <c r="A16" s="483" t="s">
        <v>19</v>
      </c>
      <c r="B16" s="483" t="s">
        <v>20</v>
      </c>
      <c r="C16" s="483" t="s">
        <v>21</v>
      </c>
      <c r="D16" s="483" t="s">
        <v>22</v>
      </c>
      <c r="E16" s="483" t="s">
        <v>23</v>
      </c>
      <c r="F16" s="483" t="s">
        <v>24</v>
      </c>
      <c r="G16" s="483" t="s">
        <v>25</v>
      </c>
      <c r="H16" s="485" t="s">
        <v>26</v>
      </c>
      <c r="I16" s="485" t="s">
        <v>27</v>
      </c>
      <c r="J16" s="483" t="s">
        <v>28</v>
      </c>
      <c r="K16" s="483" t="s">
        <v>29</v>
      </c>
      <c r="L16" s="483" t="s">
        <v>30</v>
      </c>
      <c r="M16" s="483" t="s">
        <v>31</v>
      </c>
      <c r="N16" s="483" t="s">
        <v>32</v>
      </c>
      <c r="O16" s="487" t="s">
        <v>33</v>
      </c>
      <c r="P16" s="487"/>
      <c r="Q16" s="487"/>
      <c r="R16" s="487"/>
      <c r="S16" s="488"/>
      <c r="T16" s="509"/>
      <c r="U16" s="511" t="s">
        <v>34</v>
      </c>
      <c r="V16" s="483"/>
      <c r="W16" s="483"/>
      <c r="X16" s="483"/>
      <c r="Y16" s="512"/>
      <c r="Z16" s="483" t="s">
        <v>35</v>
      </c>
      <c r="AA16" s="483" t="s">
        <v>36</v>
      </c>
      <c r="AB16" s="512" t="s">
        <v>37</v>
      </c>
    </row>
    <row r="17" spans="1:36" ht="26.25" thickBot="1" x14ac:dyDescent="0.3">
      <c r="A17" s="484"/>
      <c r="B17" s="484"/>
      <c r="C17" s="484"/>
      <c r="D17" s="484"/>
      <c r="E17" s="484"/>
      <c r="F17" s="484"/>
      <c r="G17" s="484"/>
      <c r="H17" s="486"/>
      <c r="I17" s="486"/>
      <c r="J17" s="484"/>
      <c r="K17" s="484"/>
      <c r="L17" s="484"/>
      <c r="M17" s="484"/>
      <c r="N17" s="484"/>
      <c r="O17" s="279" t="s">
        <v>38</v>
      </c>
      <c r="P17" s="279" t="s">
        <v>39</v>
      </c>
      <c r="Q17" s="279" t="s">
        <v>40</v>
      </c>
      <c r="R17" s="279" t="s">
        <v>41</v>
      </c>
      <c r="S17" s="292" t="s">
        <v>42</v>
      </c>
      <c r="T17" s="510"/>
      <c r="U17" s="41" t="s">
        <v>38</v>
      </c>
      <c r="V17" s="279" t="s">
        <v>39</v>
      </c>
      <c r="W17" s="279" t="s">
        <v>40</v>
      </c>
      <c r="X17" s="279" t="s">
        <v>41</v>
      </c>
      <c r="Y17" s="292" t="s">
        <v>43</v>
      </c>
      <c r="Z17" s="484"/>
      <c r="AA17" s="484"/>
      <c r="AB17" s="608"/>
    </row>
    <row r="18" spans="1:36" ht="114.75" x14ac:dyDescent="0.25">
      <c r="A18" s="517" t="s">
        <v>1243</v>
      </c>
      <c r="B18" s="517" t="s">
        <v>83</v>
      </c>
      <c r="C18" s="500" t="s">
        <v>1244</v>
      </c>
      <c r="D18" s="499" t="s">
        <v>1245</v>
      </c>
      <c r="E18" s="276">
        <v>1</v>
      </c>
      <c r="F18" s="276" t="s">
        <v>1246</v>
      </c>
      <c r="G18" s="518" t="s">
        <v>1247</v>
      </c>
      <c r="H18" s="276" t="s">
        <v>414</v>
      </c>
      <c r="I18" s="276" t="s">
        <v>1248</v>
      </c>
      <c r="J18" s="276" t="s">
        <v>1249</v>
      </c>
      <c r="K18" s="276" t="s">
        <v>1250</v>
      </c>
      <c r="L18" s="284">
        <v>1</v>
      </c>
      <c r="M18" s="276" t="s">
        <v>1251</v>
      </c>
      <c r="N18" s="276" t="s">
        <v>1252</v>
      </c>
      <c r="O18" s="387">
        <v>0.4</v>
      </c>
      <c r="P18" s="282">
        <v>0.4</v>
      </c>
      <c r="Q18" s="282">
        <v>0.1</v>
      </c>
      <c r="R18" s="282">
        <v>0.1</v>
      </c>
      <c r="S18" s="282">
        <v>1</v>
      </c>
      <c r="T18" s="510"/>
      <c r="U18" s="251">
        <v>0.56000000000000005</v>
      </c>
      <c r="V18" s="251">
        <v>0.28000000000000003</v>
      </c>
      <c r="W18" s="251">
        <v>0.28999999999999998</v>
      </c>
      <c r="X18" s="251"/>
      <c r="Y18" s="46">
        <f>SUM(U18:X18)</f>
        <v>1.1300000000000001</v>
      </c>
      <c r="Z18" s="283" t="s">
        <v>1253</v>
      </c>
      <c r="AA18" s="44"/>
      <c r="AB18" s="441"/>
      <c r="AE18" s="213"/>
    </row>
    <row r="19" spans="1:36" ht="140.25" x14ac:dyDescent="0.25">
      <c r="A19" s="579"/>
      <c r="B19" s="579"/>
      <c r="C19" s="497"/>
      <c r="D19" s="499"/>
      <c r="E19" s="280">
        <v>2</v>
      </c>
      <c r="F19" s="280" t="s">
        <v>1254</v>
      </c>
      <c r="G19" s="499"/>
      <c r="H19" s="276" t="s">
        <v>414</v>
      </c>
      <c r="I19" s="280" t="s">
        <v>1255</v>
      </c>
      <c r="J19" s="280" t="s">
        <v>1256</v>
      </c>
      <c r="K19" s="276" t="s">
        <v>53</v>
      </c>
      <c r="L19" s="284">
        <v>1</v>
      </c>
      <c r="M19" s="280" t="s">
        <v>1257</v>
      </c>
      <c r="N19" s="280" t="s">
        <v>1258</v>
      </c>
      <c r="O19" s="387">
        <v>0.4</v>
      </c>
      <c r="P19" s="387">
        <v>0.6</v>
      </c>
      <c r="Q19" s="387">
        <v>0</v>
      </c>
      <c r="R19" s="387">
        <v>0</v>
      </c>
      <c r="S19" s="387">
        <f>SUM(O19:R19)</f>
        <v>1</v>
      </c>
      <c r="T19" s="510"/>
      <c r="U19" s="53">
        <v>0.4</v>
      </c>
      <c r="V19" s="282">
        <v>0</v>
      </c>
      <c r="W19" s="282">
        <v>0</v>
      </c>
      <c r="X19" s="235"/>
      <c r="Y19" s="46">
        <f>SUM(U19:X19)</f>
        <v>0.4</v>
      </c>
      <c r="Z19" s="306" t="s">
        <v>1259</v>
      </c>
      <c r="AA19" s="442" t="s">
        <v>1260</v>
      </c>
      <c r="AB19" s="443" t="s">
        <v>1261</v>
      </c>
      <c r="AD19" s="190"/>
      <c r="AE19" s="192"/>
    </row>
    <row r="20" spans="1:36" ht="76.5" x14ac:dyDescent="0.25">
      <c r="A20" s="579"/>
      <c r="B20" s="579"/>
      <c r="C20" s="498" t="s">
        <v>1262</v>
      </c>
      <c r="D20" s="498" t="s">
        <v>1263</v>
      </c>
      <c r="E20" s="280">
        <v>1</v>
      </c>
      <c r="F20" s="280" t="s">
        <v>1264</v>
      </c>
      <c r="G20" s="498" t="s">
        <v>1247</v>
      </c>
      <c r="H20" s="276" t="s">
        <v>414</v>
      </c>
      <c r="I20" s="280" t="s">
        <v>1265</v>
      </c>
      <c r="J20" s="280" t="s">
        <v>1266</v>
      </c>
      <c r="K20" s="280" t="s">
        <v>53</v>
      </c>
      <c r="L20" s="282">
        <v>1</v>
      </c>
      <c r="M20" s="280" t="s">
        <v>1267</v>
      </c>
      <c r="N20" s="280" t="s">
        <v>100</v>
      </c>
      <c r="O20" s="444">
        <v>0</v>
      </c>
      <c r="P20" s="444">
        <v>0.33</v>
      </c>
      <c r="Q20" s="444">
        <v>0.34</v>
      </c>
      <c r="R20" s="444">
        <v>0.33</v>
      </c>
      <c r="S20" s="444">
        <f>SUM(O20:R20)</f>
        <v>1</v>
      </c>
      <c r="T20" s="510"/>
      <c r="U20" s="53">
        <v>0</v>
      </c>
      <c r="V20" s="282">
        <v>0.33</v>
      </c>
      <c r="W20" s="282">
        <v>0.33</v>
      </c>
      <c r="X20" s="235"/>
      <c r="Y20" s="46">
        <f>SUM(U20:X20)</f>
        <v>0.66</v>
      </c>
      <c r="Z20" s="306" t="s">
        <v>1268</v>
      </c>
      <c r="AA20" s="56"/>
      <c r="AB20" s="445"/>
      <c r="AD20" s="213"/>
      <c r="AJ20" s="190"/>
    </row>
    <row r="21" spans="1:36" ht="255" x14ac:dyDescent="0.25">
      <c r="A21" s="579"/>
      <c r="B21" s="579"/>
      <c r="C21" s="500"/>
      <c r="D21" s="499"/>
      <c r="E21" s="280">
        <v>2</v>
      </c>
      <c r="F21" s="280" t="s">
        <v>1269</v>
      </c>
      <c r="G21" s="500"/>
      <c r="H21" s="276" t="s">
        <v>414</v>
      </c>
      <c r="I21" s="280" t="s">
        <v>1270</v>
      </c>
      <c r="J21" s="280" t="s">
        <v>1271</v>
      </c>
      <c r="K21" s="280" t="s">
        <v>53</v>
      </c>
      <c r="L21" s="282">
        <v>1</v>
      </c>
      <c r="M21" s="280" t="s">
        <v>1272</v>
      </c>
      <c r="N21" s="280" t="s">
        <v>1273</v>
      </c>
      <c r="O21" s="387">
        <v>0.6</v>
      </c>
      <c r="P21" s="387">
        <v>0.4</v>
      </c>
      <c r="Q21" s="387">
        <v>0</v>
      </c>
      <c r="R21" s="387">
        <v>0</v>
      </c>
      <c r="S21" s="444">
        <f>SUM(O21:R21)</f>
        <v>1</v>
      </c>
      <c r="T21" s="510"/>
      <c r="U21" s="53">
        <v>0.7</v>
      </c>
      <c r="V21" s="282">
        <v>0.2</v>
      </c>
      <c r="W21" s="282">
        <v>0.1</v>
      </c>
      <c r="X21" s="235"/>
      <c r="Y21" s="46">
        <f>SUM(U21:X21)</f>
        <v>0.99999999999999989</v>
      </c>
      <c r="Z21" s="281" t="s">
        <v>1274</v>
      </c>
      <c r="AA21" s="56"/>
      <c r="AB21" s="445"/>
    </row>
    <row r="22" spans="1:36" ht="370.5" thickBot="1" x14ac:dyDescent="0.3">
      <c r="A22" s="519"/>
      <c r="B22" s="519"/>
      <c r="C22" s="275" t="s">
        <v>1275</v>
      </c>
      <c r="D22" s="580"/>
      <c r="E22" s="275">
        <v>1</v>
      </c>
      <c r="F22" s="280" t="s">
        <v>1276</v>
      </c>
      <c r="G22" s="275" t="s">
        <v>1247</v>
      </c>
      <c r="H22" s="280" t="s">
        <v>414</v>
      </c>
      <c r="I22" s="280" t="s">
        <v>1277</v>
      </c>
      <c r="J22" s="280" t="s">
        <v>1278</v>
      </c>
      <c r="K22" s="280" t="s">
        <v>53</v>
      </c>
      <c r="L22" s="282">
        <v>1</v>
      </c>
      <c r="M22" s="280" t="s">
        <v>1279</v>
      </c>
      <c r="N22" s="280" t="s">
        <v>1280</v>
      </c>
      <c r="O22" s="444">
        <v>0.4</v>
      </c>
      <c r="P22" s="444">
        <v>0.4</v>
      </c>
      <c r="Q22" s="444">
        <v>0</v>
      </c>
      <c r="R22" s="444">
        <v>0.2</v>
      </c>
      <c r="S22" s="444">
        <f>SUM(O22:R22)</f>
        <v>1</v>
      </c>
      <c r="T22" s="510"/>
      <c r="U22" s="53">
        <v>0.87</v>
      </c>
      <c r="V22" s="282">
        <v>0.13</v>
      </c>
      <c r="W22" s="282">
        <v>0.13</v>
      </c>
      <c r="X22" s="274"/>
      <c r="Y22" s="46">
        <f>SUM(U22:X22)</f>
        <v>1.1299999999999999</v>
      </c>
      <c r="Z22" s="306" t="s">
        <v>1281</v>
      </c>
      <c r="AA22" s="306"/>
      <c r="AB22" s="446"/>
    </row>
    <row r="23" spans="1:36" s="28" customFormat="1" ht="25.5" customHeight="1" thickBot="1" x14ac:dyDescent="0.3">
      <c r="A23" s="501" t="s">
        <v>185</v>
      </c>
      <c r="B23" s="502"/>
      <c r="C23" s="502"/>
      <c r="D23" s="502"/>
      <c r="E23" s="502"/>
      <c r="F23" s="502"/>
      <c r="G23" s="502"/>
      <c r="H23" s="502"/>
      <c r="I23" s="502"/>
      <c r="J23" s="502"/>
      <c r="K23" s="502"/>
      <c r="L23" s="502"/>
      <c r="M23" s="502"/>
      <c r="N23" s="502"/>
      <c r="O23" s="502"/>
      <c r="P23" s="502"/>
      <c r="Q23" s="502"/>
      <c r="R23" s="504"/>
      <c r="S23" s="505" t="s">
        <v>1282</v>
      </c>
      <c r="T23" s="507"/>
      <c r="U23" s="507"/>
      <c r="V23" s="507"/>
      <c r="W23" s="507"/>
      <c r="X23" s="507"/>
      <c r="Y23" s="507"/>
      <c r="Z23" s="507"/>
      <c r="AA23" s="507"/>
      <c r="AB23" s="508"/>
      <c r="AD23" s="447"/>
    </row>
    <row r="24" spans="1:36" x14ac:dyDescent="0.25">
      <c r="A24" s="29" t="s">
        <v>112</v>
      </c>
      <c r="B24" s="489"/>
      <c r="C24" s="489"/>
      <c r="D24" s="489"/>
      <c r="E24" s="490"/>
      <c r="F24" s="30" t="s">
        <v>113</v>
      </c>
      <c r="G24" s="491"/>
      <c r="H24" s="491"/>
      <c r="I24" s="491"/>
      <c r="J24" s="491"/>
      <c r="K24" s="491"/>
      <c r="L24" s="30" t="s">
        <v>113</v>
      </c>
      <c r="M24" s="491"/>
      <c r="N24" s="491"/>
      <c r="O24" s="491"/>
      <c r="P24" s="491"/>
      <c r="Q24" s="491"/>
      <c r="R24" s="492"/>
      <c r="S24" s="31" t="s">
        <v>113</v>
      </c>
      <c r="T24" s="492"/>
      <c r="U24" s="493"/>
      <c r="V24" s="493"/>
      <c r="W24" s="493"/>
      <c r="X24" s="493"/>
      <c r="Y24" s="494"/>
      <c r="Z24" s="31" t="s">
        <v>113</v>
      </c>
      <c r="AA24" s="495"/>
      <c r="AB24" s="496"/>
    </row>
    <row r="25" spans="1:36" x14ac:dyDescent="0.25">
      <c r="A25" s="32" t="s">
        <v>114</v>
      </c>
      <c r="B25" s="565"/>
      <c r="C25" s="565"/>
      <c r="D25" s="565"/>
      <c r="E25" s="495"/>
      <c r="F25" s="30" t="s">
        <v>116</v>
      </c>
      <c r="G25" s="530" t="s">
        <v>1283</v>
      </c>
      <c r="H25" s="491"/>
      <c r="I25" s="491"/>
      <c r="J25" s="491"/>
      <c r="K25" s="491"/>
      <c r="L25" s="30" t="s">
        <v>118</v>
      </c>
      <c r="M25" s="530" t="s">
        <v>1284</v>
      </c>
      <c r="N25" s="530"/>
      <c r="O25" s="530"/>
      <c r="P25" s="530"/>
      <c r="Q25" s="530"/>
      <c r="R25" s="607"/>
      <c r="S25" s="31" t="s">
        <v>116</v>
      </c>
      <c r="T25" s="492"/>
      <c r="U25" s="493"/>
      <c r="V25" s="493"/>
      <c r="W25" s="493"/>
      <c r="X25" s="493"/>
      <c r="Y25" s="494"/>
      <c r="Z25" s="31" t="s">
        <v>1285</v>
      </c>
      <c r="AA25" s="495"/>
      <c r="AB25" s="496"/>
    </row>
    <row r="26" spans="1:36" ht="29.25" customHeight="1" thickBot="1" x14ac:dyDescent="0.3">
      <c r="A26" s="34" t="s">
        <v>119</v>
      </c>
      <c r="B26" s="552"/>
      <c r="C26" s="552"/>
      <c r="D26" s="552"/>
      <c r="E26" s="531"/>
      <c r="F26" s="35" t="s">
        <v>119</v>
      </c>
      <c r="G26" s="584"/>
      <c r="H26" s="522"/>
      <c r="I26" s="522"/>
      <c r="J26" s="522"/>
      <c r="K26" s="522"/>
      <c r="L26" s="35" t="s">
        <v>119</v>
      </c>
      <c r="M26" s="584"/>
      <c r="N26" s="522"/>
      <c r="O26" s="522"/>
      <c r="P26" s="522"/>
      <c r="Q26" s="522"/>
      <c r="R26" s="523"/>
      <c r="S26" s="36" t="s">
        <v>119</v>
      </c>
      <c r="T26" s="523"/>
      <c r="U26" s="524"/>
      <c r="V26" s="524"/>
      <c r="W26" s="524"/>
      <c r="X26" s="524"/>
      <c r="Y26" s="525"/>
      <c r="Z26" s="36" t="s">
        <v>119</v>
      </c>
      <c r="AA26" s="531"/>
      <c r="AB26" s="532"/>
    </row>
    <row r="29" spans="1:36" x14ac:dyDescent="0.25"/>
    <row r="31" spans="1:36" x14ac:dyDescent="0.25">
      <c r="AC31" s="448"/>
      <c r="AD31" s="448"/>
      <c r="AE31" s="448"/>
      <c r="AF31" s="448"/>
      <c r="AG31" s="448"/>
    </row>
  </sheetData>
  <mergeCells count="61">
    <mergeCell ref="A11:A13"/>
    <mergeCell ref="D11:AB11"/>
    <mergeCell ref="D12:AB12"/>
    <mergeCell ref="D13:AB13"/>
    <mergeCell ref="A1:Z1"/>
    <mergeCell ref="A2:A5"/>
    <mergeCell ref="B2:AA2"/>
    <mergeCell ref="B3:AA3"/>
    <mergeCell ref="B4:AA5"/>
    <mergeCell ref="A6:AB6"/>
    <mergeCell ref="B7:AB7"/>
    <mergeCell ref="B8:AB8"/>
    <mergeCell ref="B9:AB9"/>
    <mergeCell ref="A10:C10"/>
    <mergeCell ref="D10:AB10"/>
    <mergeCell ref="B14:AB14"/>
    <mergeCell ref="A16:A17"/>
    <mergeCell ref="B16:B17"/>
    <mergeCell ref="C16:C17"/>
    <mergeCell ref="D16:D17"/>
    <mergeCell ref="E16:E17"/>
    <mergeCell ref="F16:F17"/>
    <mergeCell ref="G16:G17"/>
    <mergeCell ref="H16:H17"/>
    <mergeCell ref="I16:I17"/>
    <mergeCell ref="K16:K17"/>
    <mergeCell ref="L16:L17"/>
    <mergeCell ref="M16:M17"/>
    <mergeCell ref="N16:N17"/>
    <mergeCell ref="O16:S16"/>
    <mergeCell ref="B24:E24"/>
    <mergeCell ref="G24:K24"/>
    <mergeCell ref="M24:R24"/>
    <mergeCell ref="T24:Y24"/>
    <mergeCell ref="AA24:AB24"/>
    <mergeCell ref="C20:C21"/>
    <mergeCell ref="D20:D22"/>
    <mergeCell ref="G20:G21"/>
    <mergeCell ref="A23:R23"/>
    <mergeCell ref="S23:AB23"/>
    <mergeCell ref="T16:T22"/>
    <mergeCell ref="U16:Y16"/>
    <mergeCell ref="Z16:Z17"/>
    <mergeCell ref="AA16:AA17"/>
    <mergeCell ref="AB16:AB17"/>
    <mergeCell ref="A18:A22"/>
    <mergeCell ref="B18:B22"/>
    <mergeCell ref="C18:C19"/>
    <mergeCell ref="D18:D19"/>
    <mergeCell ref="G18:G19"/>
    <mergeCell ref="J16:J17"/>
    <mergeCell ref="B26:E26"/>
    <mergeCell ref="G26:K26"/>
    <mergeCell ref="M26:R26"/>
    <mergeCell ref="T26:Y26"/>
    <mergeCell ref="AA26:AB26"/>
    <mergeCell ref="B25:E25"/>
    <mergeCell ref="G25:K25"/>
    <mergeCell ref="M25:R25"/>
    <mergeCell ref="T25:Y25"/>
    <mergeCell ref="AA25:AB25"/>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FA8C7-9E16-44A3-BC79-C5DFEA1CD5B4}">
  <dimension ref="A1:AI29"/>
  <sheetViews>
    <sheetView workbookViewId="0">
      <selection activeCell="A10" sqref="A10:C10"/>
    </sheetView>
  </sheetViews>
  <sheetFormatPr baseColWidth="10" defaultColWidth="10.28515625" defaultRowHeight="12.75" x14ac:dyDescent="0.25"/>
  <cols>
    <col min="1" max="1" width="26.28515625" style="218" customWidth="1"/>
    <col min="2" max="2" width="21.7109375" style="218" customWidth="1"/>
    <col min="3" max="3" width="19.85546875" style="218" customWidth="1"/>
    <col min="4" max="4" width="19.7109375" style="218" customWidth="1"/>
    <col min="5" max="5" width="5.42578125" style="218" customWidth="1"/>
    <col min="6" max="6" width="30.5703125" style="218" customWidth="1"/>
    <col min="7" max="7" width="19" style="218" customWidth="1"/>
    <col min="8" max="8" width="18" style="218" customWidth="1"/>
    <col min="9" max="9" width="17.28515625" style="218" customWidth="1"/>
    <col min="10" max="10" width="16" style="218" customWidth="1"/>
    <col min="11" max="11" width="17.28515625" style="218" customWidth="1"/>
    <col min="12" max="12" width="16.28515625" style="218" customWidth="1"/>
    <col min="13" max="13" width="15.42578125" style="218" customWidth="1"/>
    <col min="14" max="14" width="17.140625" style="218" customWidth="1"/>
    <col min="15" max="15" width="5.28515625" style="218" bestFit="1" customWidth="1"/>
    <col min="16" max="16" width="8.28515625" style="218" bestFit="1" customWidth="1"/>
    <col min="17" max="17" width="7.5703125" style="218" bestFit="1" customWidth="1"/>
    <col min="18" max="18" width="8" style="218" bestFit="1" customWidth="1"/>
    <col min="19" max="19" width="16.42578125" style="218" bestFit="1" customWidth="1"/>
    <col min="20" max="20" width="1.85546875" style="305" customWidth="1"/>
    <col min="21" max="21" width="9.42578125" style="218" bestFit="1" customWidth="1"/>
    <col min="22" max="22" width="8.85546875" style="218" bestFit="1" customWidth="1"/>
    <col min="23" max="23" width="8.28515625" style="218" bestFit="1" customWidth="1"/>
    <col min="24" max="24" width="8.5703125" style="218" bestFit="1" customWidth="1"/>
    <col min="25" max="25" width="11.42578125" style="218" bestFit="1" customWidth="1"/>
    <col min="26" max="26" width="126.5703125" style="218" customWidth="1"/>
    <col min="27" max="27" width="39.7109375" style="218" customWidth="1"/>
    <col min="28" max="28" width="41.28515625" style="218" customWidth="1"/>
    <col min="29" max="16384" width="10.28515625" style="218"/>
  </cols>
  <sheetData>
    <row r="1" spans="1:28" ht="13.5" thickBot="1" x14ac:dyDescent="0.3">
      <c r="A1" s="609"/>
      <c r="B1" s="609"/>
      <c r="C1" s="609"/>
      <c r="D1" s="609"/>
      <c r="E1" s="609"/>
      <c r="F1" s="609"/>
      <c r="G1" s="609"/>
      <c r="H1" s="609"/>
      <c r="I1" s="609"/>
      <c r="J1" s="609"/>
      <c r="K1" s="609"/>
      <c r="L1" s="609"/>
      <c r="M1" s="609"/>
      <c r="N1" s="609"/>
      <c r="O1" s="609"/>
      <c r="P1" s="609"/>
      <c r="Q1" s="609"/>
      <c r="R1" s="609"/>
      <c r="S1" s="609"/>
      <c r="T1" s="609"/>
      <c r="U1" s="609"/>
      <c r="V1" s="609"/>
      <c r="W1" s="609"/>
      <c r="X1" s="609"/>
      <c r="Y1" s="609"/>
      <c r="Z1" s="609"/>
    </row>
    <row r="2" spans="1:28" ht="15.75" x14ac:dyDescent="0.25">
      <c r="A2" s="610"/>
      <c r="B2" s="613" t="s">
        <v>0</v>
      </c>
      <c r="C2" s="614"/>
      <c r="D2" s="614"/>
      <c r="E2" s="614"/>
      <c r="F2" s="614"/>
      <c r="G2" s="614"/>
      <c r="H2" s="614"/>
      <c r="I2" s="614"/>
      <c r="J2" s="614"/>
      <c r="K2" s="614"/>
      <c r="L2" s="614"/>
      <c r="M2" s="614"/>
      <c r="N2" s="614"/>
      <c r="O2" s="614"/>
      <c r="P2" s="614"/>
      <c r="Q2" s="614"/>
      <c r="R2" s="614"/>
      <c r="S2" s="614"/>
      <c r="T2" s="614"/>
      <c r="U2" s="614"/>
      <c r="V2" s="614"/>
      <c r="W2" s="614"/>
      <c r="X2" s="614"/>
      <c r="Y2" s="614"/>
      <c r="Z2" s="614"/>
      <c r="AA2" s="615"/>
      <c r="AB2" s="214" t="s">
        <v>1</v>
      </c>
    </row>
    <row r="3" spans="1:28" ht="14.25" x14ac:dyDescent="0.25">
      <c r="A3" s="611"/>
      <c r="B3" s="464" t="s">
        <v>2</v>
      </c>
      <c r="C3" s="465"/>
      <c r="D3" s="465"/>
      <c r="E3" s="465"/>
      <c r="F3" s="465"/>
      <c r="G3" s="465"/>
      <c r="H3" s="465"/>
      <c r="I3" s="465"/>
      <c r="J3" s="465"/>
      <c r="K3" s="465"/>
      <c r="L3" s="465"/>
      <c r="M3" s="465"/>
      <c r="N3" s="465"/>
      <c r="O3" s="465"/>
      <c r="P3" s="465"/>
      <c r="Q3" s="465"/>
      <c r="R3" s="465"/>
      <c r="S3" s="465"/>
      <c r="T3" s="465"/>
      <c r="U3" s="465"/>
      <c r="V3" s="465"/>
      <c r="W3" s="465"/>
      <c r="X3" s="465"/>
      <c r="Y3" s="465"/>
      <c r="Z3" s="465"/>
      <c r="AA3" s="466"/>
      <c r="AB3" s="215" t="s">
        <v>3</v>
      </c>
    </row>
    <row r="4" spans="1:28" x14ac:dyDescent="0.25">
      <c r="A4" s="611"/>
      <c r="B4" s="464" t="s">
        <v>4</v>
      </c>
      <c r="C4" s="465"/>
      <c r="D4" s="465"/>
      <c r="E4" s="465"/>
      <c r="F4" s="465"/>
      <c r="G4" s="465"/>
      <c r="H4" s="465"/>
      <c r="I4" s="465"/>
      <c r="J4" s="465"/>
      <c r="K4" s="465"/>
      <c r="L4" s="465"/>
      <c r="M4" s="465"/>
      <c r="N4" s="465"/>
      <c r="O4" s="465"/>
      <c r="P4" s="465"/>
      <c r="Q4" s="465"/>
      <c r="R4" s="465"/>
      <c r="S4" s="465"/>
      <c r="T4" s="465"/>
      <c r="U4" s="465"/>
      <c r="V4" s="465"/>
      <c r="W4" s="465"/>
      <c r="X4" s="465"/>
      <c r="Y4" s="465"/>
      <c r="Z4" s="465"/>
      <c r="AA4" s="466"/>
      <c r="AB4" s="215" t="s">
        <v>5</v>
      </c>
    </row>
    <row r="5" spans="1:28" ht="13.5" thickBot="1" x14ac:dyDescent="0.3">
      <c r="A5" s="612"/>
      <c r="B5" s="467"/>
      <c r="C5" s="468"/>
      <c r="D5" s="468"/>
      <c r="E5" s="468"/>
      <c r="F5" s="468"/>
      <c r="G5" s="468"/>
      <c r="H5" s="468"/>
      <c r="I5" s="468"/>
      <c r="J5" s="468"/>
      <c r="K5" s="468"/>
      <c r="L5" s="468"/>
      <c r="M5" s="468"/>
      <c r="N5" s="468"/>
      <c r="O5" s="468"/>
      <c r="P5" s="468"/>
      <c r="Q5" s="468"/>
      <c r="R5" s="468"/>
      <c r="S5" s="468"/>
      <c r="T5" s="468"/>
      <c r="U5" s="468"/>
      <c r="V5" s="468"/>
      <c r="W5" s="468"/>
      <c r="X5" s="468"/>
      <c r="Y5" s="468"/>
      <c r="Z5" s="468"/>
      <c r="AA5" s="469"/>
      <c r="AB5" s="216" t="s">
        <v>6</v>
      </c>
    </row>
    <row r="6" spans="1:28" ht="13.5" thickBot="1" x14ac:dyDescent="0.3">
      <c r="A6" s="616"/>
      <c r="B6" s="617"/>
      <c r="C6" s="617"/>
      <c r="D6" s="617"/>
      <c r="E6" s="617"/>
      <c r="F6" s="617"/>
      <c r="G6" s="617"/>
      <c r="H6" s="617"/>
      <c r="I6" s="617"/>
      <c r="J6" s="617"/>
      <c r="K6" s="617"/>
      <c r="L6" s="617"/>
      <c r="M6" s="617"/>
      <c r="N6" s="617"/>
      <c r="O6" s="617"/>
      <c r="P6" s="617"/>
      <c r="Q6" s="617"/>
      <c r="R6" s="617"/>
      <c r="S6" s="617"/>
      <c r="T6" s="617"/>
      <c r="U6" s="617"/>
      <c r="V6" s="617"/>
      <c r="W6" s="617"/>
      <c r="X6" s="617"/>
      <c r="Y6" s="617"/>
      <c r="Z6" s="617"/>
      <c r="AA6" s="617"/>
      <c r="AB6" s="618"/>
    </row>
    <row r="7" spans="1:28" x14ac:dyDescent="0.25">
      <c r="A7" s="5" t="s">
        <v>7</v>
      </c>
      <c r="B7" s="473" t="s">
        <v>835</v>
      </c>
      <c r="C7" s="473"/>
      <c r="D7" s="473"/>
      <c r="E7" s="473"/>
      <c r="F7" s="473"/>
      <c r="G7" s="473"/>
      <c r="H7" s="473"/>
      <c r="I7" s="473"/>
      <c r="J7" s="473"/>
      <c r="K7" s="473"/>
      <c r="L7" s="473"/>
      <c r="M7" s="473"/>
      <c r="N7" s="473"/>
      <c r="O7" s="473"/>
      <c r="P7" s="473"/>
      <c r="Q7" s="473"/>
      <c r="R7" s="473"/>
      <c r="S7" s="473"/>
      <c r="T7" s="473"/>
      <c r="U7" s="473"/>
      <c r="V7" s="473"/>
      <c r="W7" s="473"/>
      <c r="X7" s="473"/>
      <c r="Y7" s="473"/>
      <c r="Z7" s="473"/>
      <c r="AA7" s="473"/>
      <c r="AB7" s="474"/>
    </row>
    <row r="8" spans="1:28" x14ac:dyDescent="0.25">
      <c r="A8" s="7" t="s">
        <v>9</v>
      </c>
      <c r="B8" s="475" t="s">
        <v>836</v>
      </c>
      <c r="C8" s="475"/>
      <c r="D8" s="475"/>
      <c r="E8" s="475"/>
      <c r="F8" s="475"/>
      <c r="G8" s="475"/>
      <c r="H8" s="475"/>
      <c r="I8" s="475"/>
      <c r="J8" s="475"/>
      <c r="K8" s="475"/>
      <c r="L8" s="475"/>
      <c r="M8" s="475"/>
      <c r="N8" s="475"/>
      <c r="O8" s="475"/>
      <c r="P8" s="475"/>
      <c r="Q8" s="475"/>
      <c r="R8" s="475"/>
      <c r="S8" s="475"/>
      <c r="T8" s="475"/>
      <c r="U8" s="475"/>
      <c r="V8" s="475"/>
      <c r="W8" s="475"/>
      <c r="X8" s="475"/>
      <c r="Y8" s="475"/>
      <c r="Z8" s="475"/>
      <c r="AA8" s="475"/>
      <c r="AB8" s="476"/>
    </row>
    <row r="9" spans="1:28" x14ac:dyDescent="0.25">
      <c r="A9" s="7" t="s">
        <v>11</v>
      </c>
      <c r="B9" s="453" t="s">
        <v>836</v>
      </c>
      <c r="C9" s="451"/>
      <c r="D9" s="451"/>
      <c r="E9" s="451"/>
      <c r="F9" s="451"/>
      <c r="G9" s="451"/>
      <c r="H9" s="451"/>
      <c r="I9" s="451"/>
      <c r="J9" s="451"/>
      <c r="K9" s="451"/>
      <c r="L9" s="451"/>
      <c r="M9" s="451"/>
      <c r="N9" s="451"/>
      <c r="O9" s="451"/>
      <c r="P9" s="451"/>
      <c r="Q9" s="451"/>
      <c r="R9" s="451"/>
      <c r="S9" s="451"/>
      <c r="T9" s="451"/>
      <c r="U9" s="451"/>
      <c r="V9" s="451"/>
      <c r="W9" s="451"/>
      <c r="X9" s="451"/>
      <c r="Y9" s="451"/>
      <c r="Z9" s="451"/>
      <c r="AA9" s="451"/>
      <c r="AB9" s="452"/>
    </row>
    <row r="10" spans="1:28" x14ac:dyDescent="0.25">
      <c r="A10" s="477" t="s">
        <v>12</v>
      </c>
      <c r="B10" s="477"/>
      <c r="C10" s="477"/>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9"/>
    </row>
    <row r="11" spans="1:28" x14ac:dyDescent="0.25">
      <c r="A11" s="449" t="s">
        <v>13</v>
      </c>
      <c r="B11" s="217" t="s">
        <v>14</v>
      </c>
      <c r="C11" s="77"/>
      <c r="D11" s="450">
        <v>43845</v>
      </c>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2"/>
    </row>
    <row r="12" spans="1:28" x14ac:dyDescent="0.25">
      <c r="A12" s="449"/>
      <c r="B12" s="217" t="s">
        <v>15</v>
      </c>
      <c r="C12" s="10"/>
      <c r="D12" s="453"/>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2"/>
    </row>
    <row r="13" spans="1:28" x14ac:dyDescent="0.25">
      <c r="A13" s="449"/>
      <c r="B13" s="217" t="s">
        <v>16</v>
      </c>
      <c r="C13" s="217"/>
      <c r="D13" s="450" t="s">
        <v>121</v>
      </c>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2"/>
    </row>
    <row r="14" spans="1:28" ht="13.5" thickBot="1" x14ac:dyDescent="0.3">
      <c r="A14" s="11" t="s">
        <v>18</v>
      </c>
      <c r="B14" s="619" t="s">
        <v>837</v>
      </c>
      <c r="C14" s="620"/>
      <c r="D14" s="620"/>
      <c r="E14" s="620"/>
      <c r="F14" s="620"/>
      <c r="G14" s="620"/>
      <c r="H14" s="620"/>
      <c r="I14" s="620"/>
      <c r="J14" s="620"/>
      <c r="K14" s="620"/>
      <c r="L14" s="620"/>
      <c r="M14" s="620"/>
      <c r="N14" s="620"/>
      <c r="O14" s="620"/>
      <c r="P14" s="620"/>
      <c r="Q14" s="620"/>
      <c r="R14" s="620"/>
      <c r="S14" s="620"/>
      <c r="T14" s="620"/>
      <c r="U14" s="620"/>
      <c r="V14" s="620"/>
      <c r="W14" s="620"/>
      <c r="X14" s="620"/>
      <c r="Y14" s="620"/>
      <c r="Z14" s="620"/>
      <c r="AA14" s="620"/>
      <c r="AB14" s="621"/>
    </row>
    <row r="15" spans="1:28" ht="13.5" thickBot="1" x14ac:dyDescent="0.3">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8" x14ac:dyDescent="0.25">
      <c r="A16" s="483" t="s">
        <v>19</v>
      </c>
      <c r="B16" s="483" t="s">
        <v>20</v>
      </c>
      <c r="C16" s="483" t="s">
        <v>21</v>
      </c>
      <c r="D16" s="483" t="s">
        <v>22</v>
      </c>
      <c r="E16" s="483" t="s">
        <v>23</v>
      </c>
      <c r="F16" s="483" t="s">
        <v>24</v>
      </c>
      <c r="G16" s="483" t="s">
        <v>25</v>
      </c>
      <c r="H16" s="485" t="s">
        <v>26</v>
      </c>
      <c r="I16" s="485" t="s">
        <v>27</v>
      </c>
      <c r="J16" s="483" t="s">
        <v>28</v>
      </c>
      <c r="K16" s="483" t="s">
        <v>29</v>
      </c>
      <c r="L16" s="483" t="s">
        <v>30</v>
      </c>
      <c r="M16" s="483" t="s">
        <v>31</v>
      </c>
      <c r="N16" s="512" t="s">
        <v>32</v>
      </c>
      <c r="O16" s="622" t="s">
        <v>33</v>
      </c>
      <c r="P16" s="487"/>
      <c r="Q16" s="487"/>
      <c r="R16" s="487"/>
      <c r="S16" s="623"/>
      <c r="T16" s="509"/>
      <c r="U16" s="511" t="s">
        <v>34</v>
      </c>
      <c r="V16" s="483"/>
      <c r="W16" s="483"/>
      <c r="X16" s="483"/>
      <c r="Y16" s="512"/>
      <c r="Z16" s="483" t="s">
        <v>35</v>
      </c>
      <c r="AA16" s="483" t="s">
        <v>36</v>
      </c>
      <c r="AB16" s="513" t="s">
        <v>37</v>
      </c>
    </row>
    <row r="17" spans="1:35" ht="26.25" thickBot="1" x14ac:dyDescent="0.3">
      <c r="A17" s="484"/>
      <c r="B17" s="484"/>
      <c r="C17" s="484"/>
      <c r="D17" s="484"/>
      <c r="E17" s="484"/>
      <c r="F17" s="484"/>
      <c r="G17" s="484"/>
      <c r="H17" s="486"/>
      <c r="I17" s="486"/>
      <c r="J17" s="484"/>
      <c r="K17" s="484"/>
      <c r="L17" s="484"/>
      <c r="M17" s="484"/>
      <c r="N17" s="608"/>
      <c r="O17" s="293" t="s">
        <v>38</v>
      </c>
      <c r="P17" s="39" t="s">
        <v>39</v>
      </c>
      <c r="Q17" s="39" t="s">
        <v>40</v>
      </c>
      <c r="R17" s="39" t="s">
        <v>41</v>
      </c>
      <c r="S17" s="42" t="s">
        <v>42</v>
      </c>
      <c r="T17" s="510"/>
      <c r="U17" s="41" t="s">
        <v>38</v>
      </c>
      <c r="V17" s="39" t="s">
        <v>39</v>
      </c>
      <c r="W17" s="39" t="s">
        <v>40</v>
      </c>
      <c r="X17" s="39" t="s">
        <v>41</v>
      </c>
      <c r="Y17" s="40" t="s">
        <v>43</v>
      </c>
      <c r="Z17" s="484"/>
      <c r="AA17" s="484"/>
      <c r="AB17" s="514"/>
    </row>
    <row r="18" spans="1:35" ht="165.75" x14ac:dyDescent="0.25">
      <c r="A18" s="515" t="s">
        <v>838</v>
      </c>
      <c r="B18" s="518" t="s">
        <v>839</v>
      </c>
      <c r="C18" s="500" t="s">
        <v>840</v>
      </c>
      <c r="D18" s="499" t="s">
        <v>841</v>
      </c>
      <c r="E18" s="43">
        <v>1</v>
      </c>
      <c r="F18" s="43" t="s">
        <v>842</v>
      </c>
      <c r="G18" s="43" t="s">
        <v>843</v>
      </c>
      <c r="H18" s="43" t="s">
        <v>844</v>
      </c>
      <c r="I18" s="38" t="s">
        <v>845</v>
      </c>
      <c r="J18" s="38" t="s">
        <v>846</v>
      </c>
      <c r="K18" s="38" t="s">
        <v>53</v>
      </c>
      <c r="L18" s="43">
        <v>15</v>
      </c>
      <c r="M18" s="43" t="s">
        <v>847</v>
      </c>
      <c r="N18" s="48" t="s">
        <v>848</v>
      </c>
      <c r="O18" s="294">
        <v>0.4</v>
      </c>
      <c r="P18" s="250">
        <v>0.1</v>
      </c>
      <c r="Q18" s="250">
        <v>0.4</v>
      </c>
      <c r="R18" s="250">
        <v>0.1</v>
      </c>
      <c r="S18" s="295">
        <f t="shared" ref="S18:S23" si="0">SUM(O18:R18)</f>
        <v>1</v>
      </c>
      <c r="T18" s="510"/>
      <c r="U18" s="47">
        <v>0.4</v>
      </c>
      <c r="V18" s="296">
        <v>0.1</v>
      </c>
      <c r="W18" s="204">
        <v>0.4</v>
      </c>
      <c r="X18" s="43"/>
      <c r="Y18" s="46">
        <f t="shared" ref="Y18:Y23" si="1">SUM(U18:X18)</f>
        <v>0.9</v>
      </c>
      <c r="Z18" s="24" t="s">
        <v>849</v>
      </c>
      <c r="AA18" s="67" t="s">
        <v>850</v>
      </c>
      <c r="AB18" s="67" t="s">
        <v>851</v>
      </c>
    </row>
    <row r="19" spans="1:35" ht="408" x14ac:dyDescent="0.2">
      <c r="A19" s="516"/>
      <c r="B19" s="499"/>
      <c r="C19" s="497"/>
      <c r="D19" s="499"/>
      <c r="E19" s="38">
        <v>2</v>
      </c>
      <c r="F19" s="219" t="s">
        <v>852</v>
      </c>
      <c r="G19" s="43" t="s">
        <v>843</v>
      </c>
      <c r="H19" s="43" t="s">
        <v>844</v>
      </c>
      <c r="I19" s="38" t="s">
        <v>853</v>
      </c>
      <c r="J19" s="38" t="s">
        <v>854</v>
      </c>
      <c r="K19" s="38" t="s">
        <v>53</v>
      </c>
      <c r="L19" s="38">
        <v>15</v>
      </c>
      <c r="M19" s="38" t="s">
        <v>855</v>
      </c>
      <c r="N19" s="297" t="s">
        <v>856</v>
      </c>
      <c r="O19" s="239">
        <v>0.1</v>
      </c>
      <c r="P19" s="75">
        <v>0.3</v>
      </c>
      <c r="Q19" s="75">
        <v>0.3</v>
      </c>
      <c r="R19" s="75">
        <v>0.3</v>
      </c>
      <c r="S19" s="295">
        <f t="shared" si="0"/>
        <v>1</v>
      </c>
      <c r="T19" s="510"/>
      <c r="U19" s="53">
        <v>0.1</v>
      </c>
      <c r="V19" s="75">
        <v>0.3</v>
      </c>
      <c r="W19" s="287">
        <v>0.3</v>
      </c>
      <c r="X19" s="38"/>
      <c r="Y19" s="46">
        <f t="shared" si="1"/>
        <v>0.7</v>
      </c>
      <c r="Z19" s="24" t="s">
        <v>857</v>
      </c>
      <c r="AA19" s="202"/>
      <c r="AB19" s="202"/>
      <c r="AI19" s="298">
        <v>4</v>
      </c>
    </row>
    <row r="20" spans="1:35" ht="114.75" x14ac:dyDescent="0.2">
      <c r="A20" s="516"/>
      <c r="B20" s="499"/>
      <c r="C20" s="497"/>
      <c r="D20" s="500"/>
      <c r="E20" s="38">
        <v>3</v>
      </c>
      <c r="F20" s="38" t="s">
        <v>858</v>
      </c>
      <c r="G20" s="38" t="s">
        <v>859</v>
      </c>
      <c r="H20" s="43" t="s">
        <v>844</v>
      </c>
      <c r="I20" s="38" t="s">
        <v>860</v>
      </c>
      <c r="J20" s="38" t="s">
        <v>861</v>
      </c>
      <c r="K20" s="38" t="s">
        <v>53</v>
      </c>
      <c r="L20" s="38">
        <v>1</v>
      </c>
      <c r="M20" s="38" t="s">
        <v>862</v>
      </c>
      <c r="N20" s="54" t="s">
        <v>863</v>
      </c>
      <c r="O20" s="239">
        <v>0.1</v>
      </c>
      <c r="P20" s="75">
        <v>0.3</v>
      </c>
      <c r="Q20" s="75">
        <v>0.3</v>
      </c>
      <c r="R20" s="75">
        <v>0.3</v>
      </c>
      <c r="S20" s="295">
        <f t="shared" si="0"/>
        <v>1</v>
      </c>
      <c r="T20" s="510"/>
      <c r="U20" s="53">
        <v>0.1</v>
      </c>
      <c r="V20" s="75">
        <v>0.3</v>
      </c>
      <c r="W20" s="199">
        <v>0.3</v>
      </c>
      <c r="X20" s="38"/>
      <c r="Y20" s="46">
        <f t="shared" si="1"/>
        <v>0.7</v>
      </c>
      <c r="Z20" s="299" t="s">
        <v>864</v>
      </c>
      <c r="AA20" s="202"/>
      <c r="AB20" s="202"/>
      <c r="AI20" s="298">
        <v>3</v>
      </c>
    </row>
    <row r="21" spans="1:35" ht="102" x14ac:dyDescent="0.2">
      <c r="A21" s="516"/>
      <c r="B21" s="499"/>
      <c r="C21" s="38" t="s">
        <v>865</v>
      </c>
      <c r="D21" s="80" t="s">
        <v>866</v>
      </c>
      <c r="E21" s="38">
        <v>1</v>
      </c>
      <c r="F21" s="38" t="s">
        <v>867</v>
      </c>
      <c r="G21" s="38" t="s">
        <v>868</v>
      </c>
      <c r="H21" s="38" t="s">
        <v>140</v>
      </c>
      <c r="I21" s="38" t="s">
        <v>869</v>
      </c>
      <c r="J21" s="38" t="s">
        <v>870</v>
      </c>
      <c r="K21" s="38" t="s">
        <v>53</v>
      </c>
      <c r="L21" s="38">
        <v>3</v>
      </c>
      <c r="M21" s="38" t="s">
        <v>871</v>
      </c>
      <c r="N21" s="54" t="s">
        <v>872</v>
      </c>
      <c r="O21" s="239">
        <v>0.33</v>
      </c>
      <c r="P21" s="75">
        <v>0</v>
      </c>
      <c r="Q21" s="75">
        <v>0.33</v>
      </c>
      <c r="R21" s="75">
        <v>0.34</v>
      </c>
      <c r="S21" s="295">
        <f t="shared" si="0"/>
        <v>1</v>
      </c>
      <c r="T21" s="510"/>
      <c r="U21" s="53">
        <v>0</v>
      </c>
      <c r="V21" s="75">
        <v>0</v>
      </c>
      <c r="W21" s="235">
        <v>0.33</v>
      </c>
      <c r="X21" s="38"/>
      <c r="Y21" s="46">
        <f t="shared" si="1"/>
        <v>0.33</v>
      </c>
      <c r="Z21" s="299" t="s">
        <v>873</v>
      </c>
      <c r="AA21" s="219" t="s">
        <v>874</v>
      </c>
      <c r="AB21" s="219" t="s">
        <v>875</v>
      </c>
      <c r="AI21" s="298">
        <v>4</v>
      </c>
    </row>
    <row r="22" spans="1:35" ht="191.25" x14ac:dyDescent="0.2">
      <c r="A22" s="516"/>
      <c r="B22" s="300" t="s">
        <v>876</v>
      </c>
      <c r="C22" s="38" t="s">
        <v>877</v>
      </c>
      <c r="D22" s="80" t="s">
        <v>878</v>
      </c>
      <c r="E22" s="38">
        <v>1</v>
      </c>
      <c r="F22" s="19" t="s">
        <v>879</v>
      </c>
      <c r="G22" s="38" t="s">
        <v>880</v>
      </c>
      <c r="H22" s="38" t="s">
        <v>140</v>
      </c>
      <c r="I22" s="38" t="s">
        <v>881</v>
      </c>
      <c r="J22" s="38" t="s">
        <v>882</v>
      </c>
      <c r="K22" s="38" t="s">
        <v>53</v>
      </c>
      <c r="L22" s="38">
        <v>15</v>
      </c>
      <c r="M22" s="38" t="s">
        <v>883</v>
      </c>
      <c r="N22" s="297" t="s">
        <v>884</v>
      </c>
      <c r="O22" s="239">
        <v>0.1</v>
      </c>
      <c r="P22" s="75">
        <v>0.4</v>
      </c>
      <c r="Q22" s="75">
        <v>0.25</v>
      </c>
      <c r="R22" s="75">
        <v>0.25</v>
      </c>
      <c r="S22" s="295">
        <f t="shared" si="0"/>
        <v>1</v>
      </c>
      <c r="T22" s="510"/>
      <c r="U22" s="53">
        <v>0</v>
      </c>
      <c r="V22" s="75">
        <v>0.4</v>
      </c>
      <c r="W22" s="199">
        <v>0.25</v>
      </c>
      <c r="X22" s="38"/>
      <c r="Y22" s="46">
        <f t="shared" si="1"/>
        <v>0.65</v>
      </c>
      <c r="Z22" s="299" t="s">
        <v>885</v>
      </c>
      <c r="AA22" s="59"/>
      <c r="AB22" s="38"/>
      <c r="AI22" s="298">
        <v>3</v>
      </c>
    </row>
    <row r="23" spans="1:35" ht="217.5" thickBot="1" x14ac:dyDescent="0.25">
      <c r="A23" s="516"/>
      <c r="B23" s="256" t="s">
        <v>886</v>
      </c>
      <c r="C23" s="80" t="s">
        <v>887</v>
      </c>
      <c r="D23" s="256" t="s">
        <v>888</v>
      </c>
      <c r="E23" s="38">
        <v>1</v>
      </c>
      <c r="F23" s="38" t="s">
        <v>889</v>
      </c>
      <c r="G23" s="59" t="s">
        <v>890</v>
      </c>
      <c r="H23" s="38" t="s">
        <v>140</v>
      </c>
      <c r="I23" s="38" t="s">
        <v>891</v>
      </c>
      <c r="J23" s="38" t="s">
        <v>892</v>
      </c>
      <c r="K23" s="38" t="s">
        <v>53</v>
      </c>
      <c r="L23" s="301" t="s">
        <v>893</v>
      </c>
      <c r="M23" s="38" t="s">
        <v>894</v>
      </c>
      <c r="N23" s="297" t="s">
        <v>895</v>
      </c>
      <c r="O23" s="302">
        <v>0.25</v>
      </c>
      <c r="P23" s="303">
        <v>0.25</v>
      </c>
      <c r="Q23" s="303">
        <v>0.25</v>
      </c>
      <c r="R23" s="303">
        <v>0.25</v>
      </c>
      <c r="S23" s="304">
        <f t="shared" si="0"/>
        <v>1</v>
      </c>
      <c r="T23" s="510"/>
      <c r="U23" s="53">
        <v>0.1</v>
      </c>
      <c r="V23" s="75">
        <v>0.25</v>
      </c>
      <c r="W23" s="75">
        <v>0.25</v>
      </c>
      <c r="X23" s="38"/>
      <c r="Y23" s="46">
        <f t="shared" si="1"/>
        <v>0.6</v>
      </c>
      <c r="Z23" s="219" t="s">
        <v>896</v>
      </c>
      <c r="AA23" s="219"/>
      <c r="AB23" s="219"/>
      <c r="AI23" s="298">
        <v>4</v>
      </c>
    </row>
    <row r="24" spans="1:35" s="305" customFormat="1" ht="13.5" thickBot="1" x14ac:dyDescent="0.25">
      <c r="A24" s="624" t="s">
        <v>185</v>
      </c>
      <c r="B24" s="625"/>
      <c r="C24" s="625"/>
      <c r="D24" s="625"/>
      <c r="E24" s="625"/>
      <c r="F24" s="625"/>
      <c r="G24" s="625"/>
      <c r="H24" s="625"/>
      <c r="I24" s="625"/>
      <c r="J24" s="625"/>
      <c r="K24" s="625"/>
      <c r="L24" s="625"/>
      <c r="M24" s="625"/>
      <c r="N24" s="625"/>
      <c r="O24" s="625"/>
      <c r="P24" s="625"/>
      <c r="Q24" s="625"/>
      <c r="R24" s="626"/>
      <c r="S24" s="627" t="s">
        <v>111</v>
      </c>
      <c r="T24" s="628"/>
      <c r="U24" s="628"/>
      <c r="V24" s="628"/>
      <c r="W24" s="628"/>
      <c r="X24" s="628"/>
      <c r="Y24" s="628"/>
      <c r="Z24" s="628"/>
      <c r="AA24" s="628"/>
      <c r="AB24" s="629"/>
      <c r="AI24" s="298">
        <v>5</v>
      </c>
    </row>
    <row r="25" spans="1:35" x14ac:dyDescent="0.2">
      <c r="A25" s="29" t="s">
        <v>112</v>
      </c>
      <c r="B25" s="489"/>
      <c r="C25" s="489"/>
      <c r="D25" s="489"/>
      <c r="E25" s="490"/>
      <c r="F25" s="30" t="s">
        <v>113</v>
      </c>
      <c r="G25" s="630"/>
      <c r="H25" s="630"/>
      <c r="I25" s="630"/>
      <c r="J25" s="630"/>
      <c r="K25" s="630"/>
      <c r="L25" s="30" t="s">
        <v>113</v>
      </c>
      <c r="M25" s="630"/>
      <c r="N25" s="630"/>
      <c r="O25" s="630"/>
      <c r="P25" s="630"/>
      <c r="Q25" s="630"/>
      <c r="R25" s="631"/>
      <c r="S25" s="31" t="s">
        <v>113</v>
      </c>
      <c r="T25" s="631"/>
      <c r="U25" s="632"/>
      <c r="V25" s="632"/>
      <c r="W25" s="632"/>
      <c r="X25" s="632"/>
      <c r="Y25" s="633"/>
      <c r="Z25" s="31" t="s">
        <v>113</v>
      </c>
      <c r="AA25" s="495"/>
      <c r="AB25" s="496"/>
      <c r="AI25" s="298">
        <v>1</v>
      </c>
    </row>
    <row r="26" spans="1:35" x14ac:dyDescent="0.2">
      <c r="A26" s="32" t="s">
        <v>114</v>
      </c>
      <c r="B26" s="565"/>
      <c r="C26" s="565"/>
      <c r="D26" s="565"/>
      <c r="E26" s="495"/>
      <c r="F26" s="30" t="s">
        <v>116</v>
      </c>
      <c r="G26" s="630"/>
      <c r="H26" s="630"/>
      <c r="I26" s="630"/>
      <c r="J26" s="630"/>
      <c r="K26" s="630"/>
      <c r="L26" s="30" t="s">
        <v>118</v>
      </c>
      <c r="M26" s="630"/>
      <c r="N26" s="630"/>
      <c r="O26" s="630"/>
      <c r="P26" s="630"/>
      <c r="Q26" s="630"/>
      <c r="R26" s="631"/>
      <c r="S26" s="31" t="s">
        <v>116</v>
      </c>
      <c r="T26" s="631"/>
      <c r="U26" s="632"/>
      <c r="V26" s="632"/>
      <c r="W26" s="632"/>
      <c r="X26" s="632"/>
      <c r="Y26" s="633"/>
      <c r="Z26" s="31" t="s">
        <v>118</v>
      </c>
      <c r="AA26" s="495"/>
      <c r="AB26" s="496"/>
      <c r="AI26" s="298">
        <v>6</v>
      </c>
    </row>
    <row r="27" spans="1:35" ht="13.5" thickBot="1" x14ac:dyDescent="0.25">
      <c r="A27" s="34" t="s">
        <v>119</v>
      </c>
      <c r="B27" s="552"/>
      <c r="C27" s="552"/>
      <c r="D27" s="552"/>
      <c r="E27" s="531"/>
      <c r="F27" s="35" t="s">
        <v>119</v>
      </c>
      <c r="G27" s="634"/>
      <c r="H27" s="634"/>
      <c r="I27" s="634"/>
      <c r="J27" s="634"/>
      <c r="K27" s="634"/>
      <c r="L27" s="35" t="s">
        <v>119</v>
      </c>
      <c r="M27" s="634"/>
      <c r="N27" s="634"/>
      <c r="O27" s="634"/>
      <c r="P27" s="634"/>
      <c r="Q27" s="634"/>
      <c r="R27" s="635"/>
      <c r="S27" s="36" t="s">
        <v>119</v>
      </c>
      <c r="T27" s="635"/>
      <c r="U27" s="636"/>
      <c r="V27" s="636"/>
      <c r="W27" s="636"/>
      <c r="X27" s="636"/>
      <c r="Y27" s="637"/>
      <c r="Z27" s="36" t="s">
        <v>119</v>
      </c>
      <c r="AA27" s="531"/>
      <c r="AB27" s="532"/>
      <c r="AI27" s="298">
        <v>1</v>
      </c>
    </row>
    <row r="28" spans="1:35" x14ac:dyDescent="0.2">
      <c r="AI28" s="298">
        <v>2</v>
      </c>
    </row>
    <row r="29" spans="1:35" x14ac:dyDescent="0.2">
      <c r="AI29" s="298">
        <v>1</v>
      </c>
    </row>
  </sheetData>
  <mergeCells count="57">
    <mergeCell ref="B26:E26"/>
    <mergeCell ref="G26:K26"/>
    <mergeCell ref="M26:R26"/>
    <mergeCell ref="T26:Y26"/>
    <mergeCell ref="AA26:AB26"/>
    <mergeCell ref="B27:E27"/>
    <mergeCell ref="G27:K27"/>
    <mergeCell ref="M27:R27"/>
    <mergeCell ref="T27:Y27"/>
    <mergeCell ref="AA27:AB27"/>
    <mergeCell ref="B25:E25"/>
    <mergeCell ref="G25:K25"/>
    <mergeCell ref="M25:R25"/>
    <mergeCell ref="T25:Y25"/>
    <mergeCell ref="AA25:AB25"/>
    <mergeCell ref="U16:Y16"/>
    <mergeCell ref="Z16:Z17"/>
    <mergeCell ref="AA16:AA17"/>
    <mergeCell ref="AB16:AB17"/>
    <mergeCell ref="A24:R24"/>
    <mergeCell ref="S24:AB24"/>
    <mergeCell ref="A18:A23"/>
    <mergeCell ref="B18:B21"/>
    <mergeCell ref="C18:C20"/>
    <mergeCell ref="D18:D20"/>
    <mergeCell ref="J16:J17"/>
    <mergeCell ref="B14:AB14"/>
    <mergeCell ref="A16:A17"/>
    <mergeCell ref="B16:B17"/>
    <mergeCell ref="C16:C17"/>
    <mergeCell ref="D16:D17"/>
    <mergeCell ref="E16:E17"/>
    <mergeCell ref="F16:F17"/>
    <mergeCell ref="G16:G17"/>
    <mergeCell ref="H16:H17"/>
    <mergeCell ref="I16:I17"/>
    <mergeCell ref="K16:K17"/>
    <mergeCell ref="L16:L17"/>
    <mergeCell ref="M16:M17"/>
    <mergeCell ref="N16:N17"/>
    <mergeCell ref="O16:S16"/>
    <mergeCell ref="T16:T23"/>
    <mergeCell ref="A11:A13"/>
    <mergeCell ref="D11:AB11"/>
    <mergeCell ref="D12:AB12"/>
    <mergeCell ref="D13:AB13"/>
    <mergeCell ref="A1:Z1"/>
    <mergeCell ref="A2:A5"/>
    <mergeCell ref="B2:AA2"/>
    <mergeCell ref="B3:AA3"/>
    <mergeCell ref="B4:AA5"/>
    <mergeCell ref="A6:AB6"/>
    <mergeCell ref="B7:AB7"/>
    <mergeCell ref="B8:AB8"/>
    <mergeCell ref="B9:AB9"/>
    <mergeCell ref="A10:C10"/>
    <mergeCell ref="D10:AB10"/>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BD12F-9B67-4312-8412-06FE6434B9F9}">
  <dimension ref="A1:AS57"/>
  <sheetViews>
    <sheetView workbookViewId="0">
      <selection activeCell="B6" sqref="B6:AB6"/>
    </sheetView>
  </sheetViews>
  <sheetFormatPr baseColWidth="10" defaultRowHeight="22.5" customHeight="1" x14ac:dyDescent="0.25"/>
  <cols>
    <col min="1" max="1" width="18.28515625" style="218" customWidth="1"/>
    <col min="2" max="2" width="19.28515625" style="218" customWidth="1"/>
    <col min="3" max="3" width="25.28515625" style="335" customWidth="1"/>
    <col min="4" max="4" width="19" style="335" customWidth="1"/>
    <col min="5" max="5" width="6.5703125" style="334" customWidth="1"/>
    <col min="6" max="6" width="29.42578125" style="335" customWidth="1"/>
    <col min="7" max="7" width="13.140625" style="334" customWidth="1"/>
    <col min="8" max="8" width="10.5703125" style="334" customWidth="1"/>
    <col min="9" max="9" width="20" style="335" customWidth="1"/>
    <col min="10" max="10" width="16.42578125" style="218" customWidth="1"/>
    <col min="11" max="11" width="8.42578125" style="334" customWidth="1"/>
    <col min="12" max="12" width="8.7109375" style="334" customWidth="1"/>
    <col min="13" max="13" width="10.85546875" style="218" customWidth="1"/>
    <col min="14" max="14" width="18.85546875" style="335" customWidth="1"/>
    <col min="15" max="18" width="7" style="334" customWidth="1"/>
    <col min="19" max="19" width="6.85546875" style="423" customWidth="1"/>
    <col min="20" max="20" width="11.7109375" style="338" hidden="1" customWidth="1"/>
    <col min="21" max="22" width="8.28515625" style="424" customWidth="1"/>
    <col min="23" max="23" width="8.28515625" style="425" customWidth="1"/>
    <col min="24" max="24" width="8.28515625" style="424" customWidth="1"/>
    <col min="25" max="25" width="8.28515625" style="426" customWidth="1"/>
    <col min="26" max="26" width="141.5703125" style="335" customWidth="1"/>
    <col min="27" max="27" width="59.140625" style="218" customWidth="1"/>
    <col min="28" max="28" width="32.7109375" style="218" customWidth="1"/>
    <col min="29" max="29" width="3.140625" style="218" customWidth="1"/>
    <col min="30" max="30" width="6.5703125" style="334" customWidth="1"/>
    <col min="31" max="31" width="18.42578125" style="335" customWidth="1"/>
    <col min="32" max="33" width="11.42578125" style="218"/>
    <col min="34" max="34" width="10.42578125" style="218" bestFit="1" customWidth="1"/>
    <col min="35" max="35" width="11" style="218" bestFit="1" customWidth="1"/>
    <col min="36" max="38" width="12.140625" style="218" bestFit="1" customWidth="1"/>
    <col min="39" max="39" width="11.42578125" style="218"/>
    <col min="40" max="40" width="12.140625" style="218" bestFit="1" customWidth="1"/>
    <col min="41" max="43" width="11.42578125" style="218"/>
    <col min="44" max="44" width="13.140625" style="218" bestFit="1" customWidth="1"/>
    <col min="45" max="256" width="11.42578125" style="218"/>
    <col min="257" max="257" width="18.28515625" style="218" customWidth="1"/>
    <col min="258" max="258" width="19.28515625" style="218" customWidth="1"/>
    <col min="259" max="259" width="25.28515625" style="218" customWidth="1"/>
    <col min="260" max="260" width="19" style="218" customWidth="1"/>
    <col min="261" max="261" width="6.5703125" style="218" customWidth="1"/>
    <col min="262" max="262" width="29.42578125" style="218" customWidth="1"/>
    <col min="263" max="263" width="13.140625" style="218" customWidth="1"/>
    <col min="264" max="264" width="10.5703125" style="218" customWidth="1"/>
    <col min="265" max="265" width="20" style="218" customWidth="1"/>
    <col min="266" max="266" width="16.42578125" style="218" customWidth="1"/>
    <col min="267" max="267" width="8.42578125" style="218" customWidth="1"/>
    <col min="268" max="268" width="8.7109375" style="218" customWidth="1"/>
    <col min="269" max="269" width="10.85546875" style="218" customWidth="1"/>
    <col min="270" max="270" width="18.85546875" style="218" customWidth="1"/>
    <col min="271" max="274" width="7" style="218" customWidth="1"/>
    <col min="275" max="275" width="6.85546875" style="218" customWidth="1"/>
    <col min="276" max="276" width="0" style="218" hidden="1" customWidth="1"/>
    <col min="277" max="281" width="8.28515625" style="218" customWidth="1"/>
    <col min="282" max="282" width="141.5703125" style="218" customWidth="1"/>
    <col min="283" max="283" width="59.140625" style="218" customWidth="1"/>
    <col min="284" max="284" width="32.7109375" style="218" customWidth="1"/>
    <col min="285" max="285" width="3.140625" style="218" customWidth="1"/>
    <col min="286" max="286" width="6.5703125" style="218" customWidth="1"/>
    <col min="287" max="287" width="18.42578125" style="218" customWidth="1"/>
    <col min="288" max="289" width="11.42578125" style="218"/>
    <col min="290" max="290" width="10.42578125" style="218" bestFit="1" customWidth="1"/>
    <col min="291" max="291" width="11" style="218" bestFit="1" customWidth="1"/>
    <col min="292" max="294" width="12.140625" style="218" bestFit="1" customWidth="1"/>
    <col min="295" max="295" width="11.42578125" style="218"/>
    <col min="296" max="296" width="12.140625" style="218" bestFit="1" customWidth="1"/>
    <col min="297" max="299" width="11.42578125" style="218"/>
    <col min="300" max="300" width="13.140625" style="218" bestFit="1" customWidth="1"/>
    <col min="301" max="512" width="11.42578125" style="218"/>
    <col min="513" max="513" width="18.28515625" style="218" customWidth="1"/>
    <col min="514" max="514" width="19.28515625" style="218" customWidth="1"/>
    <col min="515" max="515" width="25.28515625" style="218" customWidth="1"/>
    <col min="516" max="516" width="19" style="218" customWidth="1"/>
    <col min="517" max="517" width="6.5703125" style="218" customWidth="1"/>
    <col min="518" max="518" width="29.42578125" style="218" customWidth="1"/>
    <col min="519" max="519" width="13.140625" style="218" customWidth="1"/>
    <col min="520" max="520" width="10.5703125" style="218" customWidth="1"/>
    <col min="521" max="521" width="20" style="218" customWidth="1"/>
    <col min="522" max="522" width="16.42578125" style="218" customWidth="1"/>
    <col min="523" max="523" width="8.42578125" style="218" customWidth="1"/>
    <col min="524" max="524" width="8.7109375" style="218" customWidth="1"/>
    <col min="525" max="525" width="10.85546875" style="218" customWidth="1"/>
    <col min="526" max="526" width="18.85546875" style="218" customWidth="1"/>
    <col min="527" max="530" width="7" style="218" customWidth="1"/>
    <col min="531" max="531" width="6.85546875" style="218" customWidth="1"/>
    <col min="532" max="532" width="0" style="218" hidden="1" customWidth="1"/>
    <col min="533" max="537" width="8.28515625" style="218" customWidth="1"/>
    <col min="538" max="538" width="141.5703125" style="218" customWidth="1"/>
    <col min="539" max="539" width="59.140625" style="218" customWidth="1"/>
    <col min="540" max="540" width="32.7109375" style="218" customWidth="1"/>
    <col min="541" max="541" width="3.140625" style="218" customWidth="1"/>
    <col min="542" max="542" width="6.5703125" style="218" customWidth="1"/>
    <col min="543" max="543" width="18.42578125" style="218" customWidth="1"/>
    <col min="544" max="545" width="11.42578125" style="218"/>
    <col min="546" max="546" width="10.42578125" style="218" bestFit="1" customWidth="1"/>
    <col min="547" max="547" width="11" style="218" bestFit="1" customWidth="1"/>
    <col min="548" max="550" width="12.140625" style="218" bestFit="1" customWidth="1"/>
    <col min="551" max="551" width="11.42578125" style="218"/>
    <col min="552" max="552" width="12.140625" style="218" bestFit="1" customWidth="1"/>
    <col min="553" max="555" width="11.42578125" style="218"/>
    <col min="556" max="556" width="13.140625" style="218" bestFit="1" customWidth="1"/>
    <col min="557" max="768" width="11.42578125" style="218"/>
    <col min="769" max="769" width="18.28515625" style="218" customWidth="1"/>
    <col min="770" max="770" width="19.28515625" style="218" customWidth="1"/>
    <col min="771" max="771" width="25.28515625" style="218" customWidth="1"/>
    <col min="772" max="772" width="19" style="218" customWidth="1"/>
    <col min="773" max="773" width="6.5703125" style="218" customWidth="1"/>
    <col min="774" max="774" width="29.42578125" style="218" customWidth="1"/>
    <col min="775" max="775" width="13.140625" style="218" customWidth="1"/>
    <col min="776" max="776" width="10.5703125" style="218" customWidth="1"/>
    <col min="777" max="777" width="20" style="218" customWidth="1"/>
    <col min="778" max="778" width="16.42578125" style="218" customWidth="1"/>
    <col min="779" max="779" width="8.42578125" style="218" customWidth="1"/>
    <col min="780" max="780" width="8.7109375" style="218" customWidth="1"/>
    <col min="781" max="781" width="10.85546875" style="218" customWidth="1"/>
    <col min="782" max="782" width="18.85546875" style="218" customWidth="1"/>
    <col min="783" max="786" width="7" style="218" customWidth="1"/>
    <col min="787" max="787" width="6.85546875" style="218" customWidth="1"/>
    <col min="788" max="788" width="0" style="218" hidden="1" customWidth="1"/>
    <col min="789" max="793" width="8.28515625" style="218" customWidth="1"/>
    <col min="794" max="794" width="141.5703125" style="218" customWidth="1"/>
    <col min="795" max="795" width="59.140625" style="218" customWidth="1"/>
    <col min="796" max="796" width="32.7109375" style="218" customWidth="1"/>
    <col min="797" max="797" width="3.140625" style="218" customWidth="1"/>
    <col min="798" max="798" width="6.5703125" style="218" customWidth="1"/>
    <col min="799" max="799" width="18.42578125" style="218" customWidth="1"/>
    <col min="800" max="801" width="11.42578125" style="218"/>
    <col min="802" max="802" width="10.42578125" style="218" bestFit="1" customWidth="1"/>
    <col min="803" max="803" width="11" style="218" bestFit="1" customWidth="1"/>
    <col min="804" max="806" width="12.140625" style="218" bestFit="1" customWidth="1"/>
    <col min="807" max="807" width="11.42578125" style="218"/>
    <col min="808" max="808" width="12.140625" style="218" bestFit="1" customWidth="1"/>
    <col min="809" max="811" width="11.42578125" style="218"/>
    <col min="812" max="812" width="13.140625" style="218" bestFit="1" customWidth="1"/>
    <col min="813" max="1024" width="11.42578125" style="218"/>
    <col min="1025" max="1025" width="18.28515625" style="218" customWidth="1"/>
    <col min="1026" max="1026" width="19.28515625" style="218" customWidth="1"/>
    <col min="1027" max="1027" width="25.28515625" style="218" customWidth="1"/>
    <col min="1028" max="1028" width="19" style="218" customWidth="1"/>
    <col min="1029" max="1029" width="6.5703125" style="218" customWidth="1"/>
    <col min="1030" max="1030" width="29.42578125" style="218" customWidth="1"/>
    <col min="1031" max="1031" width="13.140625" style="218" customWidth="1"/>
    <col min="1032" max="1032" width="10.5703125" style="218" customWidth="1"/>
    <col min="1033" max="1033" width="20" style="218" customWidth="1"/>
    <col min="1034" max="1034" width="16.42578125" style="218" customWidth="1"/>
    <col min="1035" max="1035" width="8.42578125" style="218" customWidth="1"/>
    <col min="1036" max="1036" width="8.7109375" style="218" customWidth="1"/>
    <col min="1037" max="1037" width="10.85546875" style="218" customWidth="1"/>
    <col min="1038" max="1038" width="18.85546875" style="218" customWidth="1"/>
    <col min="1039" max="1042" width="7" style="218" customWidth="1"/>
    <col min="1043" max="1043" width="6.85546875" style="218" customWidth="1"/>
    <col min="1044" max="1044" width="0" style="218" hidden="1" customWidth="1"/>
    <col min="1045" max="1049" width="8.28515625" style="218" customWidth="1"/>
    <col min="1050" max="1050" width="141.5703125" style="218" customWidth="1"/>
    <col min="1051" max="1051" width="59.140625" style="218" customWidth="1"/>
    <col min="1052" max="1052" width="32.7109375" style="218" customWidth="1"/>
    <col min="1053" max="1053" width="3.140625" style="218" customWidth="1"/>
    <col min="1054" max="1054" width="6.5703125" style="218" customWidth="1"/>
    <col min="1055" max="1055" width="18.42578125" style="218" customWidth="1"/>
    <col min="1056" max="1057" width="11.42578125" style="218"/>
    <col min="1058" max="1058" width="10.42578125" style="218" bestFit="1" customWidth="1"/>
    <col min="1059" max="1059" width="11" style="218" bestFit="1" customWidth="1"/>
    <col min="1060" max="1062" width="12.140625" style="218" bestFit="1" customWidth="1"/>
    <col min="1063" max="1063" width="11.42578125" style="218"/>
    <col min="1064" max="1064" width="12.140625" style="218" bestFit="1" customWidth="1"/>
    <col min="1065" max="1067" width="11.42578125" style="218"/>
    <col min="1068" max="1068" width="13.140625" style="218" bestFit="1" customWidth="1"/>
    <col min="1069" max="1280" width="11.42578125" style="218"/>
    <col min="1281" max="1281" width="18.28515625" style="218" customWidth="1"/>
    <col min="1282" max="1282" width="19.28515625" style="218" customWidth="1"/>
    <col min="1283" max="1283" width="25.28515625" style="218" customWidth="1"/>
    <col min="1284" max="1284" width="19" style="218" customWidth="1"/>
    <col min="1285" max="1285" width="6.5703125" style="218" customWidth="1"/>
    <col min="1286" max="1286" width="29.42578125" style="218" customWidth="1"/>
    <col min="1287" max="1287" width="13.140625" style="218" customWidth="1"/>
    <col min="1288" max="1288" width="10.5703125" style="218" customWidth="1"/>
    <col min="1289" max="1289" width="20" style="218" customWidth="1"/>
    <col min="1290" max="1290" width="16.42578125" style="218" customWidth="1"/>
    <col min="1291" max="1291" width="8.42578125" style="218" customWidth="1"/>
    <col min="1292" max="1292" width="8.7109375" style="218" customWidth="1"/>
    <col min="1293" max="1293" width="10.85546875" style="218" customWidth="1"/>
    <col min="1294" max="1294" width="18.85546875" style="218" customWidth="1"/>
    <col min="1295" max="1298" width="7" style="218" customWidth="1"/>
    <col min="1299" max="1299" width="6.85546875" style="218" customWidth="1"/>
    <col min="1300" max="1300" width="0" style="218" hidden="1" customWidth="1"/>
    <col min="1301" max="1305" width="8.28515625" style="218" customWidth="1"/>
    <col min="1306" max="1306" width="141.5703125" style="218" customWidth="1"/>
    <col min="1307" max="1307" width="59.140625" style="218" customWidth="1"/>
    <col min="1308" max="1308" width="32.7109375" style="218" customWidth="1"/>
    <col min="1309" max="1309" width="3.140625" style="218" customWidth="1"/>
    <col min="1310" max="1310" width="6.5703125" style="218" customWidth="1"/>
    <col min="1311" max="1311" width="18.42578125" style="218" customWidth="1"/>
    <col min="1312" max="1313" width="11.42578125" style="218"/>
    <col min="1314" max="1314" width="10.42578125" style="218" bestFit="1" customWidth="1"/>
    <col min="1315" max="1315" width="11" style="218" bestFit="1" customWidth="1"/>
    <col min="1316" max="1318" width="12.140625" style="218" bestFit="1" customWidth="1"/>
    <col min="1319" max="1319" width="11.42578125" style="218"/>
    <col min="1320" max="1320" width="12.140625" style="218" bestFit="1" customWidth="1"/>
    <col min="1321" max="1323" width="11.42578125" style="218"/>
    <col min="1324" max="1324" width="13.140625" style="218" bestFit="1" customWidth="1"/>
    <col min="1325" max="1536" width="11.42578125" style="218"/>
    <col min="1537" max="1537" width="18.28515625" style="218" customWidth="1"/>
    <col min="1538" max="1538" width="19.28515625" style="218" customWidth="1"/>
    <col min="1539" max="1539" width="25.28515625" style="218" customWidth="1"/>
    <col min="1540" max="1540" width="19" style="218" customWidth="1"/>
    <col min="1541" max="1541" width="6.5703125" style="218" customWidth="1"/>
    <col min="1542" max="1542" width="29.42578125" style="218" customWidth="1"/>
    <col min="1543" max="1543" width="13.140625" style="218" customWidth="1"/>
    <col min="1544" max="1544" width="10.5703125" style="218" customWidth="1"/>
    <col min="1545" max="1545" width="20" style="218" customWidth="1"/>
    <col min="1546" max="1546" width="16.42578125" style="218" customWidth="1"/>
    <col min="1547" max="1547" width="8.42578125" style="218" customWidth="1"/>
    <col min="1548" max="1548" width="8.7109375" style="218" customWidth="1"/>
    <col min="1549" max="1549" width="10.85546875" style="218" customWidth="1"/>
    <col min="1550" max="1550" width="18.85546875" style="218" customWidth="1"/>
    <col min="1551" max="1554" width="7" style="218" customWidth="1"/>
    <col min="1555" max="1555" width="6.85546875" style="218" customWidth="1"/>
    <col min="1556" max="1556" width="0" style="218" hidden="1" customWidth="1"/>
    <col min="1557" max="1561" width="8.28515625" style="218" customWidth="1"/>
    <col min="1562" max="1562" width="141.5703125" style="218" customWidth="1"/>
    <col min="1563" max="1563" width="59.140625" style="218" customWidth="1"/>
    <col min="1564" max="1564" width="32.7109375" style="218" customWidth="1"/>
    <col min="1565" max="1565" width="3.140625" style="218" customWidth="1"/>
    <col min="1566" max="1566" width="6.5703125" style="218" customWidth="1"/>
    <col min="1567" max="1567" width="18.42578125" style="218" customWidth="1"/>
    <col min="1568" max="1569" width="11.42578125" style="218"/>
    <col min="1570" max="1570" width="10.42578125" style="218" bestFit="1" customWidth="1"/>
    <col min="1571" max="1571" width="11" style="218" bestFit="1" customWidth="1"/>
    <col min="1572" max="1574" width="12.140625" style="218" bestFit="1" customWidth="1"/>
    <col min="1575" max="1575" width="11.42578125" style="218"/>
    <col min="1576" max="1576" width="12.140625" style="218" bestFit="1" customWidth="1"/>
    <col min="1577" max="1579" width="11.42578125" style="218"/>
    <col min="1580" max="1580" width="13.140625" style="218" bestFit="1" customWidth="1"/>
    <col min="1581" max="1792" width="11.42578125" style="218"/>
    <col min="1793" max="1793" width="18.28515625" style="218" customWidth="1"/>
    <col min="1794" max="1794" width="19.28515625" style="218" customWidth="1"/>
    <col min="1795" max="1795" width="25.28515625" style="218" customWidth="1"/>
    <col min="1796" max="1796" width="19" style="218" customWidth="1"/>
    <col min="1797" max="1797" width="6.5703125" style="218" customWidth="1"/>
    <col min="1798" max="1798" width="29.42578125" style="218" customWidth="1"/>
    <col min="1799" max="1799" width="13.140625" style="218" customWidth="1"/>
    <col min="1800" max="1800" width="10.5703125" style="218" customWidth="1"/>
    <col min="1801" max="1801" width="20" style="218" customWidth="1"/>
    <col min="1802" max="1802" width="16.42578125" style="218" customWidth="1"/>
    <col min="1803" max="1803" width="8.42578125" style="218" customWidth="1"/>
    <col min="1804" max="1804" width="8.7109375" style="218" customWidth="1"/>
    <col min="1805" max="1805" width="10.85546875" style="218" customWidth="1"/>
    <col min="1806" max="1806" width="18.85546875" style="218" customWidth="1"/>
    <col min="1807" max="1810" width="7" style="218" customWidth="1"/>
    <col min="1811" max="1811" width="6.85546875" style="218" customWidth="1"/>
    <col min="1812" max="1812" width="0" style="218" hidden="1" customWidth="1"/>
    <col min="1813" max="1817" width="8.28515625" style="218" customWidth="1"/>
    <col min="1818" max="1818" width="141.5703125" style="218" customWidth="1"/>
    <col min="1819" max="1819" width="59.140625" style="218" customWidth="1"/>
    <col min="1820" max="1820" width="32.7109375" style="218" customWidth="1"/>
    <col min="1821" max="1821" width="3.140625" style="218" customWidth="1"/>
    <col min="1822" max="1822" width="6.5703125" style="218" customWidth="1"/>
    <col min="1823" max="1823" width="18.42578125" style="218" customWidth="1"/>
    <col min="1824" max="1825" width="11.42578125" style="218"/>
    <col min="1826" max="1826" width="10.42578125" style="218" bestFit="1" customWidth="1"/>
    <col min="1827" max="1827" width="11" style="218" bestFit="1" customWidth="1"/>
    <col min="1828" max="1830" width="12.140625" style="218" bestFit="1" customWidth="1"/>
    <col min="1831" max="1831" width="11.42578125" style="218"/>
    <col min="1832" max="1832" width="12.140625" style="218" bestFit="1" customWidth="1"/>
    <col min="1833" max="1835" width="11.42578125" style="218"/>
    <col min="1836" max="1836" width="13.140625" style="218" bestFit="1" customWidth="1"/>
    <col min="1837" max="2048" width="11.42578125" style="218"/>
    <col min="2049" max="2049" width="18.28515625" style="218" customWidth="1"/>
    <col min="2050" max="2050" width="19.28515625" style="218" customWidth="1"/>
    <col min="2051" max="2051" width="25.28515625" style="218" customWidth="1"/>
    <col min="2052" max="2052" width="19" style="218" customWidth="1"/>
    <col min="2053" max="2053" width="6.5703125" style="218" customWidth="1"/>
    <col min="2054" max="2054" width="29.42578125" style="218" customWidth="1"/>
    <col min="2055" max="2055" width="13.140625" style="218" customWidth="1"/>
    <col min="2056" max="2056" width="10.5703125" style="218" customWidth="1"/>
    <col min="2057" max="2057" width="20" style="218" customWidth="1"/>
    <col min="2058" max="2058" width="16.42578125" style="218" customWidth="1"/>
    <col min="2059" max="2059" width="8.42578125" style="218" customWidth="1"/>
    <col min="2060" max="2060" width="8.7109375" style="218" customWidth="1"/>
    <col min="2061" max="2061" width="10.85546875" style="218" customWidth="1"/>
    <col min="2062" max="2062" width="18.85546875" style="218" customWidth="1"/>
    <col min="2063" max="2066" width="7" style="218" customWidth="1"/>
    <col min="2067" max="2067" width="6.85546875" style="218" customWidth="1"/>
    <col min="2068" max="2068" width="0" style="218" hidden="1" customWidth="1"/>
    <col min="2069" max="2073" width="8.28515625" style="218" customWidth="1"/>
    <col min="2074" max="2074" width="141.5703125" style="218" customWidth="1"/>
    <col min="2075" max="2075" width="59.140625" style="218" customWidth="1"/>
    <col min="2076" max="2076" width="32.7109375" style="218" customWidth="1"/>
    <col min="2077" max="2077" width="3.140625" style="218" customWidth="1"/>
    <col min="2078" max="2078" width="6.5703125" style="218" customWidth="1"/>
    <col min="2079" max="2079" width="18.42578125" style="218" customWidth="1"/>
    <col min="2080" max="2081" width="11.42578125" style="218"/>
    <col min="2082" max="2082" width="10.42578125" style="218" bestFit="1" customWidth="1"/>
    <col min="2083" max="2083" width="11" style="218" bestFit="1" customWidth="1"/>
    <col min="2084" max="2086" width="12.140625" style="218" bestFit="1" customWidth="1"/>
    <col min="2087" max="2087" width="11.42578125" style="218"/>
    <col min="2088" max="2088" width="12.140625" style="218" bestFit="1" customWidth="1"/>
    <col min="2089" max="2091" width="11.42578125" style="218"/>
    <col min="2092" max="2092" width="13.140625" style="218" bestFit="1" customWidth="1"/>
    <col min="2093" max="2304" width="11.42578125" style="218"/>
    <col min="2305" max="2305" width="18.28515625" style="218" customWidth="1"/>
    <col min="2306" max="2306" width="19.28515625" style="218" customWidth="1"/>
    <col min="2307" max="2307" width="25.28515625" style="218" customWidth="1"/>
    <col min="2308" max="2308" width="19" style="218" customWidth="1"/>
    <col min="2309" max="2309" width="6.5703125" style="218" customWidth="1"/>
    <col min="2310" max="2310" width="29.42578125" style="218" customWidth="1"/>
    <col min="2311" max="2311" width="13.140625" style="218" customWidth="1"/>
    <col min="2312" max="2312" width="10.5703125" style="218" customWidth="1"/>
    <col min="2313" max="2313" width="20" style="218" customWidth="1"/>
    <col min="2314" max="2314" width="16.42578125" style="218" customWidth="1"/>
    <col min="2315" max="2315" width="8.42578125" style="218" customWidth="1"/>
    <col min="2316" max="2316" width="8.7109375" style="218" customWidth="1"/>
    <col min="2317" max="2317" width="10.85546875" style="218" customWidth="1"/>
    <col min="2318" max="2318" width="18.85546875" style="218" customWidth="1"/>
    <col min="2319" max="2322" width="7" style="218" customWidth="1"/>
    <col min="2323" max="2323" width="6.85546875" style="218" customWidth="1"/>
    <col min="2324" max="2324" width="0" style="218" hidden="1" customWidth="1"/>
    <col min="2325" max="2329" width="8.28515625" style="218" customWidth="1"/>
    <col min="2330" max="2330" width="141.5703125" style="218" customWidth="1"/>
    <col min="2331" max="2331" width="59.140625" style="218" customWidth="1"/>
    <col min="2332" max="2332" width="32.7109375" style="218" customWidth="1"/>
    <col min="2333" max="2333" width="3.140625" style="218" customWidth="1"/>
    <col min="2334" max="2334" width="6.5703125" style="218" customWidth="1"/>
    <col min="2335" max="2335" width="18.42578125" style="218" customWidth="1"/>
    <col min="2336" max="2337" width="11.42578125" style="218"/>
    <col min="2338" max="2338" width="10.42578125" style="218" bestFit="1" customWidth="1"/>
    <col min="2339" max="2339" width="11" style="218" bestFit="1" customWidth="1"/>
    <col min="2340" max="2342" width="12.140625" style="218" bestFit="1" customWidth="1"/>
    <col min="2343" max="2343" width="11.42578125" style="218"/>
    <col min="2344" max="2344" width="12.140625" style="218" bestFit="1" customWidth="1"/>
    <col min="2345" max="2347" width="11.42578125" style="218"/>
    <col min="2348" max="2348" width="13.140625" style="218" bestFit="1" customWidth="1"/>
    <col min="2349" max="2560" width="11.42578125" style="218"/>
    <col min="2561" max="2561" width="18.28515625" style="218" customWidth="1"/>
    <col min="2562" max="2562" width="19.28515625" style="218" customWidth="1"/>
    <col min="2563" max="2563" width="25.28515625" style="218" customWidth="1"/>
    <col min="2564" max="2564" width="19" style="218" customWidth="1"/>
    <col min="2565" max="2565" width="6.5703125" style="218" customWidth="1"/>
    <col min="2566" max="2566" width="29.42578125" style="218" customWidth="1"/>
    <col min="2567" max="2567" width="13.140625" style="218" customWidth="1"/>
    <col min="2568" max="2568" width="10.5703125" style="218" customWidth="1"/>
    <col min="2569" max="2569" width="20" style="218" customWidth="1"/>
    <col min="2570" max="2570" width="16.42578125" style="218" customWidth="1"/>
    <col min="2571" max="2571" width="8.42578125" style="218" customWidth="1"/>
    <col min="2572" max="2572" width="8.7109375" style="218" customWidth="1"/>
    <col min="2573" max="2573" width="10.85546875" style="218" customWidth="1"/>
    <col min="2574" max="2574" width="18.85546875" style="218" customWidth="1"/>
    <col min="2575" max="2578" width="7" style="218" customWidth="1"/>
    <col min="2579" max="2579" width="6.85546875" style="218" customWidth="1"/>
    <col min="2580" max="2580" width="0" style="218" hidden="1" customWidth="1"/>
    <col min="2581" max="2585" width="8.28515625" style="218" customWidth="1"/>
    <col min="2586" max="2586" width="141.5703125" style="218" customWidth="1"/>
    <col min="2587" max="2587" width="59.140625" style="218" customWidth="1"/>
    <col min="2588" max="2588" width="32.7109375" style="218" customWidth="1"/>
    <col min="2589" max="2589" width="3.140625" style="218" customWidth="1"/>
    <col min="2590" max="2590" width="6.5703125" style="218" customWidth="1"/>
    <col min="2591" max="2591" width="18.42578125" style="218" customWidth="1"/>
    <col min="2592" max="2593" width="11.42578125" style="218"/>
    <col min="2594" max="2594" width="10.42578125" style="218" bestFit="1" customWidth="1"/>
    <col min="2595" max="2595" width="11" style="218" bestFit="1" customWidth="1"/>
    <col min="2596" max="2598" width="12.140625" style="218" bestFit="1" customWidth="1"/>
    <col min="2599" max="2599" width="11.42578125" style="218"/>
    <col min="2600" max="2600" width="12.140625" style="218" bestFit="1" customWidth="1"/>
    <col min="2601" max="2603" width="11.42578125" style="218"/>
    <col min="2604" max="2604" width="13.140625" style="218" bestFit="1" customWidth="1"/>
    <col min="2605" max="2816" width="11.42578125" style="218"/>
    <col min="2817" max="2817" width="18.28515625" style="218" customWidth="1"/>
    <col min="2818" max="2818" width="19.28515625" style="218" customWidth="1"/>
    <col min="2819" max="2819" width="25.28515625" style="218" customWidth="1"/>
    <col min="2820" max="2820" width="19" style="218" customWidth="1"/>
    <col min="2821" max="2821" width="6.5703125" style="218" customWidth="1"/>
    <col min="2822" max="2822" width="29.42578125" style="218" customWidth="1"/>
    <col min="2823" max="2823" width="13.140625" style="218" customWidth="1"/>
    <col min="2824" max="2824" width="10.5703125" style="218" customWidth="1"/>
    <col min="2825" max="2825" width="20" style="218" customWidth="1"/>
    <col min="2826" max="2826" width="16.42578125" style="218" customWidth="1"/>
    <col min="2827" max="2827" width="8.42578125" style="218" customWidth="1"/>
    <col min="2828" max="2828" width="8.7109375" style="218" customWidth="1"/>
    <col min="2829" max="2829" width="10.85546875" style="218" customWidth="1"/>
    <col min="2830" max="2830" width="18.85546875" style="218" customWidth="1"/>
    <col min="2831" max="2834" width="7" style="218" customWidth="1"/>
    <col min="2835" max="2835" width="6.85546875" style="218" customWidth="1"/>
    <col min="2836" max="2836" width="0" style="218" hidden="1" customWidth="1"/>
    <col min="2837" max="2841" width="8.28515625" style="218" customWidth="1"/>
    <col min="2842" max="2842" width="141.5703125" style="218" customWidth="1"/>
    <col min="2843" max="2843" width="59.140625" style="218" customWidth="1"/>
    <col min="2844" max="2844" width="32.7109375" style="218" customWidth="1"/>
    <col min="2845" max="2845" width="3.140625" style="218" customWidth="1"/>
    <col min="2846" max="2846" width="6.5703125" style="218" customWidth="1"/>
    <col min="2847" max="2847" width="18.42578125" style="218" customWidth="1"/>
    <col min="2848" max="2849" width="11.42578125" style="218"/>
    <col min="2850" max="2850" width="10.42578125" style="218" bestFit="1" customWidth="1"/>
    <col min="2851" max="2851" width="11" style="218" bestFit="1" customWidth="1"/>
    <col min="2852" max="2854" width="12.140625" style="218" bestFit="1" customWidth="1"/>
    <col min="2855" max="2855" width="11.42578125" style="218"/>
    <col min="2856" max="2856" width="12.140625" style="218" bestFit="1" customWidth="1"/>
    <col min="2857" max="2859" width="11.42578125" style="218"/>
    <col min="2860" max="2860" width="13.140625" style="218" bestFit="1" customWidth="1"/>
    <col min="2861" max="3072" width="11.42578125" style="218"/>
    <col min="3073" max="3073" width="18.28515625" style="218" customWidth="1"/>
    <col min="3074" max="3074" width="19.28515625" style="218" customWidth="1"/>
    <col min="3075" max="3075" width="25.28515625" style="218" customWidth="1"/>
    <col min="3076" max="3076" width="19" style="218" customWidth="1"/>
    <col min="3077" max="3077" width="6.5703125" style="218" customWidth="1"/>
    <col min="3078" max="3078" width="29.42578125" style="218" customWidth="1"/>
    <col min="3079" max="3079" width="13.140625" style="218" customWidth="1"/>
    <col min="3080" max="3080" width="10.5703125" style="218" customWidth="1"/>
    <col min="3081" max="3081" width="20" style="218" customWidth="1"/>
    <col min="3082" max="3082" width="16.42578125" style="218" customWidth="1"/>
    <col min="3083" max="3083" width="8.42578125" style="218" customWidth="1"/>
    <col min="3084" max="3084" width="8.7109375" style="218" customWidth="1"/>
    <col min="3085" max="3085" width="10.85546875" style="218" customWidth="1"/>
    <col min="3086" max="3086" width="18.85546875" style="218" customWidth="1"/>
    <col min="3087" max="3090" width="7" style="218" customWidth="1"/>
    <col min="3091" max="3091" width="6.85546875" style="218" customWidth="1"/>
    <col min="3092" max="3092" width="0" style="218" hidden="1" customWidth="1"/>
    <col min="3093" max="3097" width="8.28515625" style="218" customWidth="1"/>
    <col min="3098" max="3098" width="141.5703125" style="218" customWidth="1"/>
    <col min="3099" max="3099" width="59.140625" style="218" customWidth="1"/>
    <col min="3100" max="3100" width="32.7109375" style="218" customWidth="1"/>
    <col min="3101" max="3101" width="3.140625" style="218" customWidth="1"/>
    <col min="3102" max="3102" width="6.5703125" style="218" customWidth="1"/>
    <col min="3103" max="3103" width="18.42578125" style="218" customWidth="1"/>
    <col min="3104" max="3105" width="11.42578125" style="218"/>
    <col min="3106" max="3106" width="10.42578125" style="218" bestFit="1" customWidth="1"/>
    <col min="3107" max="3107" width="11" style="218" bestFit="1" customWidth="1"/>
    <col min="3108" max="3110" width="12.140625" style="218" bestFit="1" customWidth="1"/>
    <col min="3111" max="3111" width="11.42578125" style="218"/>
    <col min="3112" max="3112" width="12.140625" style="218" bestFit="1" customWidth="1"/>
    <col min="3113" max="3115" width="11.42578125" style="218"/>
    <col min="3116" max="3116" width="13.140625" style="218" bestFit="1" customWidth="1"/>
    <col min="3117" max="3328" width="11.42578125" style="218"/>
    <col min="3329" max="3329" width="18.28515625" style="218" customWidth="1"/>
    <col min="3330" max="3330" width="19.28515625" style="218" customWidth="1"/>
    <col min="3331" max="3331" width="25.28515625" style="218" customWidth="1"/>
    <col min="3332" max="3332" width="19" style="218" customWidth="1"/>
    <col min="3333" max="3333" width="6.5703125" style="218" customWidth="1"/>
    <col min="3334" max="3334" width="29.42578125" style="218" customWidth="1"/>
    <col min="3335" max="3335" width="13.140625" style="218" customWidth="1"/>
    <col min="3336" max="3336" width="10.5703125" style="218" customWidth="1"/>
    <col min="3337" max="3337" width="20" style="218" customWidth="1"/>
    <col min="3338" max="3338" width="16.42578125" style="218" customWidth="1"/>
    <col min="3339" max="3339" width="8.42578125" style="218" customWidth="1"/>
    <col min="3340" max="3340" width="8.7109375" style="218" customWidth="1"/>
    <col min="3341" max="3341" width="10.85546875" style="218" customWidth="1"/>
    <col min="3342" max="3342" width="18.85546875" style="218" customWidth="1"/>
    <col min="3343" max="3346" width="7" style="218" customWidth="1"/>
    <col min="3347" max="3347" width="6.85546875" style="218" customWidth="1"/>
    <col min="3348" max="3348" width="0" style="218" hidden="1" customWidth="1"/>
    <col min="3349" max="3353" width="8.28515625" style="218" customWidth="1"/>
    <col min="3354" max="3354" width="141.5703125" style="218" customWidth="1"/>
    <col min="3355" max="3355" width="59.140625" style="218" customWidth="1"/>
    <col min="3356" max="3356" width="32.7109375" style="218" customWidth="1"/>
    <col min="3357" max="3357" width="3.140625" style="218" customWidth="1"/>
    <col min="3358" max="3358" width="6.5703125" style="218" customWidth="1"/>
    <col min="3359" max="3359" width="18.42578125" style="218" customWidth="1"/>
    <col min="3360" max="3361" width="11.42578125" style="218"/>
    <col min="3362" max="3362" width="10.42578125" style="218" bestFit="1" customWidth="1"/>
    <col min="3363" max="3363" width="11" style="218" bestFit="1" customWidth="1"/>
    <col min="3364" max="3366" width="12.140625" style="218" bestFit="1" customWidth="1"/>
    <col min="3367" max="3367" width="11.42578125" style="218"/>
    <col min="3368" max="3368" width="12.140625" style="218" bestFit="1" customWidth="1"/>
    <col min="3369" max="3371" width="11.42578125" style="218"/>
    <col min="3372" max="3372" width="13.140625" style="218" bestFit="1" customWidth="1"/>
    <col min="3373" max="3584" width="11.42578125" style="218"/>
    <col min="3585" max="3585" width="18.28515625" style="218" customWidth="1"/>
    <col min="3586" max="3586" width="19.28515625" style="218" customWidth="1"/>
    <col min="3587" max="3587" width="25.28515625" style="218" customWidth="1"/>
    <col min="3588" max="3588" width="19" style="218" customWidth="1"/>
    <col min="3589" max="3589" width="6.5703125" style="218" customWidth="1"/>
    <col min="3590" max="3590" width="29.42578125" style="218" customWidth="1"/>
    <col min="3591" max="3591" width="13.140625" style="218" customWidth="1"/>
    <col min="3592" max="3592" width="10.5703125" style="218" customWidth="1"/>
    <col min="3593" max="3593" width="20" style="218" customWidth="1"/>
    <col min="3594" max="3594" width="16.42578125" style="218" customWidth="1"/>
    <col min="3595" max="3595" width="8.42578125" style="218" customWidth="1"/>
    <col min="3596" max="3596" width="8.7109375" style="218" customWidth="1"/>
    <col min="3597" max="3597" width="10.85546875" style="218" customWidth="1"/>
    <col min="3598" max="3598" width="18.85546875" style="218" customWidth="1"/>
    <col min="3599" max="3602" width="7" style="218" customWidth="1"/>
    <col min="3603" max="3603" width="6.85546875" style="218" customWidth="1"/>
    <col min="3604" max="3604" width="0" style="218" hidden="1" customWidth="1"/>
    <col min="3605" max="3609" width="8.28515625" style="218" customWidth="1"/>
    <col min="3610" max="3610" width="141.5703125" style="218" customWidth="1"/>
    <col min="3611" max="3611" width="59.140625" style="218" customWidth="1"/>
    <col min="3612" max="3612" width="32.7109375" style="218" customWidth="1"/>
    <col min="3613" max="3613" width="3.140625" style="218" customWidth="1"/>
    <col min="3614" max="3614" width="6.5703125" style="218" customWidth="1"/>
    <col min="3615" max="3615" width="18.42578125" style="218" customWidth="1"/>
    <col min="3616" max="3617" width="11.42578125" style="218"/>
    <col min="3618" max="3618" width="10.42578125" style="218" bestFit="1" customWidth="1"/>
    <col min="3619" max="3619" width="11" style="218" bestFit="1" customWidth="1"/>
    <col min="3620" max="3622" width="12.140625" style="218" bestFit="1" customWidth="1"/>
    <col min="3623" max="3623" width="11.42578125" style="218"/>
    <col min="3624" max="3624" width="12.140625" style="218" bestFit="1" customWidth="1"/>
    <col min="3625" max="3627" width="11.42578125" style="218"/>
    <col min="3628" max="3628" width="13.140625" style="218" bestFit="1" customWidth="1"/>
    <col min="3629" max="3840" width="11.42578125" style="218"/>
    <col min="3841" max="3841" width="18.28515625" style="218" customWidth="1"/>
    <col min="3842" max="3842" width="19.28515625" style="218" customWidth="1"/>
    <col min="3843" max="3843" width="25.28515625" style="218" customWidth="1"/>
    <col min="3844" max="3844" width="19" style="218" customWidth="1"/>
    <col min="3845" max="3845" width="6.5703125" style="218" customWidth="1"/>
    <col min="3846" max="3846" width="29.42578125" style="218" customWidth="1"/>
    <col min="3847" max="3847" width="13.140625" style="218" customWidth="1"/>
    <col min="3848" max="3848" width="10.5703125" style="218" customWidth="1"/>
    <col min="3849" max="3849" width="20" style="218" customWidth="1"/>
    <col min="3850" max="3850" width="16.42578125" style="218" customWidth="1"/>
    <col min="3851" max="3851" width="8.42578125" style="218" customWidth="1"/>
    <col min="3852" max="3852" width="8.7109375" style="218" customWidth="1"/>
    <col min="3853" max="3853" width="10.85546875" style="218" customWidth="1"/>
    <col min="3854" max="3854" width="18.85546875" style="218" customWidth="1"/>
    <col min="3855" max="3858" width="7" style="218" customWidth="1"/>
    <col min="3859" max="3859" width="6.85546875" style="218" customWidth="1"/>
    <col min="3860" max="3860" width="0" style="218" hidden="1" customWidth="1"/>
    <col min="3861" max="3865" width="8.28515625" style="218" customWidth="1"/>
    <col min="3866" max="3866" width="141.5703125" style="218" customWidth="1"/>
    <col min="3867" max="3867" width="59.140625" style="218" customWidth="1"/>
    <col min="3868" max="3868" width="32.7109375" style="218" customWidth="1"/>
    <col min="3869" max="3869" width="3.140625" style="218" customWidth="1"/>
    <col min="3870" max="3870" width="6.5703125" style="218" customWidth="1"/>
    <col min="3871" max="3871" width="18.42578125" style="218" customWidth="1"/>
    <col min="3872" max="3873" width="11.42578125" style="218"/>
    <col min="3874" max="3874" width="10.42578125" style="218" bestFit="1" customWidth="1"/>
    <col min="3875" max="3875" width="11" style="218" bestFit="1" customWidth="1"/>
    <col min="3876" max="3878" width="12.140625" style="218" bestFit="1" customWidth="1"/>
    <col min="3879" max="3879" width="11.42578125" style="218"/>
    <col min="3880" max="3880" width="12.140625" style="218" bestFit="1" customWidth="1"/>
    <col min="3881" max="3883" width="11.42578125" style="218"/>
    <col min="3884" max="3884" width="13.140625" style="218" bestFit="1" customWidth="1"/>
    <col min="3885" max="4096" width="11.42578125" style="218"/>
    <col min="4097" max="4097" width="18.28515625" style="218" customWidth="1"/>
    <col min="4098" max="4098" width="19.28515625" style="218" customWidth="1"/>
    <col min="4099" max="4099" width="25.28515625" style="218" customWidth="1"/>
    <col min="4100" max="4100" width="19" style="218" customWidth="1"/>
    <col min="4101" max="4101" width="6.5703125" style="218" customWidth="1"/>
    <col min="4102" max="4102" width="29.42578125" style="218" customWidth="1"/>
    <col min="4103" max="4103" width="13.140625" style="218" customWidth="1"/>
    <col min="4104" max="4104" width="10.5703125" style="218" customWidth="1"/>
    <col min="4105" max="4105" width="20" style="218" customWidth="1"/>
    <col min="4106" max="4106" width="16.42578125" style="218" customWidth="1"/>
    <col min="4107" max="4107" width="8.42578125" style="218" customWidth="1"/>
    <col min="4108" max="4108" width="8.7109375" style="218" customWidth="1"/>
    <col min="4109" max="4109" width="10.85546875" style="218" customWidth="1"/>
    <col min="4110" max="4110" width="18.85546875" style="218" customWidth="1"/>
    <col min="4111" max="4114" width="7" style="218" customWidth="1"/>
    <col min="4115" max="4115" width="6.85546875" style="218" customWidth="1"/>
    <col min="4116" max="4116" width="0" style="218" hidden="1" customWidth="1"/>
    <col min="4117" max="4121" width="8.28515625" style="218" customWidth="1"/>
    <col min="4122" max="4122" width="141.5703125" style="218" customWidth="1"/>
    <col min="4123" max="4123" width="59.140625" style="218" customWidth="1"/>
    <col min="4124" max="4124" width="32.7109375" style="218" customWidth="1"/>
    <col min="4125" max="4125" width="3.140625" style="218" customWidth="1"/>
    <col min="4126" max="4126" width="6.5703125" style="218" customWidth="1"/>
    <col min="4127" max="4127" width="18.42578125" style="218" customWidth="1"/>
    <col min="4128" max="4129" width="11.42578125" style="218"/>
    <col min="4130" max="4130" width="10.42578125" style="218" bestFit="1" customWidth="1"/>
    <col min="4131" max="4131" width="11" style="218" bestFit="1" customWidth="1"/>
    <col min="4132" max="4134" width="12.140625" style="218" bestFit="1" customWidth="1"/>
    <col min="4135" max="4135" width="11.42578125" style="218"/>
    <col min="4136" max="4136" width="12.140625" style="218" bestFit="1" customWidth="1"/>
    <col min="4137" max="4139" width="11.42578125" style="218"/>
    <col min="4140" max="4140" width="13.140625" style="218" bestFit="1" customWidth="1"/>
    <col min="4141" max="4352" width="11.42578125" style="218"/>
    <col min="4353" max="4353" width="18.28515625" style="218" customWidth="1"/>
    <col min="4354" max="4354" width="19.28515625" style="218" customWidth="1"/>
    <col min="4355" max="4355" width="25.28515625" style="218" customWidth="1"/>
    <col min="4356" max="4356" width="19" style="218" customWidth="1"/>
    <col min="4357" max="4357" width="6.5703125" style="218" customWidth="1"/>
    <col min="4358" max="4358" width="29.42578125" style="218" customWidth="1"/>
    <col min="4359" max="4359" width="13.140625" style="218" customWidth="1"/>
    <col min="4360" max="4360" width="10.5703125" style="218" customWidth="1"/>
    <col min="4361" max="4361" width="20" style="218" customWidth="1"/>
    <col min="4362" max="4362" width="16.42578125" style="218" customWidth="1"/>
    <col min="4363" max="4363" width="8.42578125" style="218" customWidth="1"/>
    <col min="4364" max="4364" width="8.7109375" style="218" customWidth="1"/>
    <col min="4365" max="4365" width="10.85546875" style="218" customWidth="1"/>
    <col min="4366" max="4366" width="18.85546875" style="218" customWidth="1"/>
    <col min="4367" max="4370" width="7" style="218" customWidth="1"/>
    <col min="4371" max="4371" width="6.85546875" style="218" customWidth="1"/>
    <col min="4372" max="4372" width="0" style="218" hidden="1" customWidth="1"/>
    <col min="4373" max="4377" width="8.28515625" style="218" customWidth="1"/>
    <col min="4378" max="4378" width="141.5703125" style="218" customWidth="1"/>
    <col min="4379" max="4379" width="59.140625" style="218" customWidth="1"/>
    <col min="4380" max="4380" width="32.7109375" style="218" customWidth="1"/>
    <col min="4381" max="4381" width="3.140625" style="218" customWidth="1"/>
    <col min="4382" max="4382" width="6.5703125" style="218" customWidth="1"/>
    <col min="4383" max="4383" width="18.42578125" style="218" customWidth="1"/>
    <col min="4384" max="4385" width="11.42578125" style="218"/>
    <col min="4386" max="4386" width="10.42578125" style="218" bestFit="1" customWidth="1"/>
    <col min="4387" max="4387" width="11" style="218" bestFit="1" customWidth="1"/>
    <col min="4388" max="4390" width="12.140625" style="218" bestFit="1" customWidth="1"/>
    <col min="4391" max="4391" width="11.42578125" style="218"/>
    <col min="4392" max="4392" width="12.140625" style="218" bestFit="1" customWidth="1"/>
    <col min="4393" max="4395" width="11.42578125" style="218"/>
    <col min="4396" max="4396" width="13.140625" style="218" bestFit="1" customWidth="1"/>
    <col min="4397" max="4608" width="11.42578125" style="218"/>
    <col min="4609" max="4609" width="18.28515625" style="218" customWidth="1"/>
    <col min="4610" max="4610" width="19.28515625" style="218" customWidth="1"/>
    <col min="4611" max="4611" width="25.28515625" style="218" customWidth="1"/>
    <col min="4612" max="4612" width="19" style="218" customWidth="1"/>
    <col min="4613" max="4613" width="6.5703125" style="218" customWidth="1"/>
    <col min="4614" max="4614" width="29.42578125" style="218" customWidth="1"/>
    <col min="4615" max="4615" width="13.140625" style="218" customWidth="1"/>
    <col min="4616" max="4616" width="10.5703125" style="218" customWidth="1"/>
    <col min="4617" max="4617" width="20" style="218" customWidth="1"/>
    <col min="4618" max="4618" width="16.42578125" style="218" customWidth="1"/>
    <col min="4619" max="4619" width="8.42578125" style="218" customWidth="1"/>
    <col min="4620" max="4620" width="8.7109375" style="218" customWidth="1"/>
    <col min="4621" max="4621" width="10.85546875" style="218" customWidth="1"/>
    <col min="4622" max="4622" width="18.85546875" style="218" customWidth="1"/>
    <col min="4623" max="4626" width="7" style="218" customWidth="1"/>
    <col min="4627" max="4627" width="6.85546875" style="218" customWidth="1"/>
    <col min="4628" max="4628" width="0" style="218" hidden="1" customWidth="1"/>
    <col min="4629" max="4633" width="8.28515625" style="218" customWidth="1"/>
    <col min="4634" max="4634" width="141.5703125" style="218" customWidth="1"/>
    <col min="4635" max="4635" width="59.140625" style="218" customWidth="1"/>
    <col min="4636" max="4636" width="32.7109375" style="218" customWidth="1"/>
    <col min="4637" max="4637" width="3.140625" style="218" customWidth="1"/>
    <col min="4638" max="4638" width="6.5703125" style="218" customWidth="1"/>
    <col min="4639" max="4639" width="18.42578125" style="218" customWidth="1"/>
    <col min="4640" max="4641" width="11.42578125" style="218"/>
    <col min="4642" max="4642" width="10.42578125" style="218" bestFit="1" customWidth="1"/>
    <col min="4643" max="4643" width="11" style="218" bestFit="1" customWidth="1"/>
    <col min="4644" max="4646" width="12.140625" style="218" bestFit="1" customWidth="1"/>
    <col min="4647" max="4647" width="11.42578125" style="218"/>
    <col min="4648" max="4648" width="12.140625" style="218" bestFit="1" customWidth="1"/>
    <col min="4649" max="4651" width="11.42578125" style="218"/>
    <col min="4652" max="4652" width="13.140625" style="218" bestFit="1" customWidth="1"/>
    <col min="4653" max="4864" width="11.42578125" style="218"/>
    <col min="4865" max="4865" width="18.28515625" style="218" customWidth="1"/>
    <col min="4866" max="4866" width="19.28515625" style="218" customWidth="1"/>
    <col min="4867" max="4867" width="25.28515625" style="218" customWidth="1"/>
    <col min="4868" max="4868" width="19" style="218" customWidth="1"/>
    <col min="4869" max="4869" width="6.5703125" style="218" customWidth="1"/>
    <col min="4870" max="4870" width="29.42578125" style="218" customWidth="1"/>
    <col min="4871" max="4871" width="13.140625" style="218" customWidth="1"/>
    <col min="4872" max="4872" width="10.5703125" style="218" customWidth="1"/>
    <col min="4873" max="4873" width="20" style="218" customWidth="1"/>
    <col min="4874" max="4874" width="16.42578125" style="218" customWidth="1"/>
    <col min="4875" max="4875" width="8.42578125" style="218" customWidth="1"/>
    <col min="4876" max="4876" width="8.7109375" style="218" customWidth="1"/>
    <col min="4877" max="4877" width="10.85546875" style="218" customWidth="1"/>
    <col min="4878" max="4878" width="18.85546875" style="218" customWidth="1"/>
    <col min="4879" max="4882" width="7" style="218" customWidth="1"/>
    <col min="4883" max="4883" width="6.85546875" style="218" customWidth="1"/>
    <col min="4884" max="4884" width="0" style="218" hidden="1" customWidth="1"/>
    <col min="4885" max="4889" width="8.28515625" style="218" customWidth="1"/>
    <col min="4890" max="4890" width="141.5703125" style="218" customWidth="1"/>
    <col min="4891" max="4891" width="59.140625" style="218" customWidth="1"/>
    <col min="4892" max="4892" width="32.7109375" style="218" customWidth="1"/>
    <col min="4893" max="4893" width="3.140625" style="218" customWidth="1"/>
    <col min="4894" max="4894" width="6.5703125" style="218" customWidth="1"/>
    <col min="4895" max="4895" width="18.42578125" style="218" customWidth="1"/>
    <col min="4896" max="4897" width="11.42578125" style="218"/>
    <col min="4898" max="4898" width="10.42578125" style="218" bestFit="1" customWidth="1"/>
    <col min="4899" max="4899" width="11" style="218" bestFit="1" customWidth="1"/>
    <col min="4900" max="4902" width="12.140625" style="218" bestFit="1" customWidth="1"/>
    <col min="4903" max="4903" width="11.42578125" style="218"/>
    <col min="4904" max="4904" width="12.140625" style="218" bestFit="1" customWidth="1"/>
    <col min="4905" max="4907" width="11.42578125" style="218"/>
    <col min="4908" max="4908" width="13.140625" style="218" bestFit="1" customWidth="1"/>
    <col min="4909" max="5120" width="11.42578125" style="218"/>
    <col min="5121" max="5121" width="18.28515625" style="218" customWidth="1"/>
    <col min="5122" max="5122" width="19.28515625" style="218" customWidth="1"/>
    <col min="5123" max="5123" width="25.28515625" style="218" customWidth="1"/>
    <col min="5124" max="5124" width="19" style="218" customWidth="1"/>
    <col min="5125" max="5125" width="6.5703125" style="218" customWidth="1"/>
    <col min="5126" max="5126" width="29.42578125" style="218" customWidth="1"/>
    <col min="5127" max="5127" width="13.140625" style="218" customWidth="1"/>
    <col min="5128" max="5128" width="10.5703125" style="218" customWidth="1"/>
    <col min="5129" max="5129" width="20" style="218" customWidth="1"/>
    <col min="5130" max="5130" width="16.42578125" style="218" customWidth="1"/>
    <col min="5131" max="5131" width="8.42578125" style="218" customWidth="1"/>
    <col min="5132" max="5132" width="8.7109375" style="218" customWidth="1"/>
    <col min="5133" max="5133" width="10.85546875" style="218" customWidth="1"/>
    <col min="5134" max="5134" width="18.85546875" style="218" customWidth="1"/>
    <col min="5135" max="5138" width="7" style="218" customWidth="1"/>
    <col min="5139" max="5139" width="6.85546875" style="218" customWidth="1"/>
    <col min="5140" max="5140" width="0" style="218" hidden="1" customWidth="1"/>
    <col min="5141" max="5145" width="8.28515625" style="218" customWidth="1"/>
    <col min="5146" max="5146" width="141.5703125" style="218" customWidth="1"/>
    <col min="5147" max="5147" width="59.140625" style="218" customWidth="1"/>
    <col min="5148" max="5148" width="32.7109375" style="218" customWidth="1"/>
    <col min="5149" max="5149" width="3.140625" style="218" customWidth="1"/>
    <col min="5150" max="5150" width="6.5703125" style="218" customWidth="1"/>
    <col min="5151" max="5151" width="18.42578125" style="218" customWidth="1"/>
    <col min="5152" max="5153" width="11.42578125" style="218"/>
    <col min="5154" max="5154" width="10.42578125" style="218" bestFit="1" customWidth="1"/>
    <col min="5155" max="5155" width="11" style="218" bestFit="1" customWidth="1"/>
    <col min="5156" max="5158" width="12.140625" style="218" bestFit="1" customWidth="1"/>
    <col min="5159" max="5159" width="11.42578125" style="218"/>
    <col min="5160" max="5160" width="12.140625" style="218" bestFit="1" customWidth="1"/>
    <col min="5161" max="5163" width="11.42578125" style="218"/>
    <col min="5164" max="5164" width="13.140625" style="218" bestFit="1" customWidth="1"/>
    <col min="5165" max="5376" width="11.42578125" style="218"/>
    <col min="5377" max="5377" width="18.28515625" style="218" customWidth="1"/>
    <col min="5378" max="5378" width="19.28515625" style="218" customWidth="1"/>
    <col min="5379" max="5379" width="25.28515625" style="218" customWidth="1"/>
    <col min="5380" max="5380" width="19" style="218" customWidth="1"/>
    <col min="5381" max="5381" width="6.5703125" style="218" customWidth="1"/>
    <col min="5382" max="5382" width="29.42578125" style="218" customWidth="1"/>
    <col min="5383" max="5383" width="13.140625" style="218" customWidth="1"/>
    <col min="5384" max="5384" width="10.5703125" style="218" customWidth="1"/>
    <col min="5385" max="5385" width="20" style="218" customWidth="1"/>
    <col min="5386" max="5386" width="16.42578125" style="218" customWidth="1"/>
    <col min="5387" max="5387" width="8.42578125" style="218" customWidth="1"/>
    <col min="5388" max="5388" width="8.7109375" style="218" customWidth="1"/>
    <col min="5389" max="5389" width="10.85546875" style="218" customWidth="1"/>
    <col min="5390" max="5390" width="18.85546875" style="218" customWidth="1"/>
    <col min="5391" max="5394" width="7" style="218" customWidth="1"/>
    <col min="5395" max="5395" width="6.85546875" style="218" customWidth="1"/>
    <col min="5396" max="5396" width="0" style="218" hidden="1" customWidth="1"/>
    <col min="5397" max="5401" width="8.28515625" style="218" customWidth="1"/>
    <col min="5402" max="5402" width="141.5703125" style="218" customWidth="1"/>
    <col min="5403" max="5403" width="59.140625" style="218" customWidth="1"/>
    <col min="5404" max="5404" width="32.7109375" style="218" customWidth="1"/>
    <col min="5405" max="5405" width="3.140625" style="218" customWidth="1"/>
    <col min="5406" max="5406" width="6.5703125" style="218" customWidth="1"/>
    <col min="5407" max="5407" width="18.42578125" style="218" customWidth="1"/>
    <col min="5408" max="5409" width="11.42578125" style="218"/>
    <col min="5410" max="5410" width="10.42578125" style="218" bestFit="1" customWidth="1"/>
    <col min="5411" max="5411" width="11" style="218" bestFit="1" customWidth="1"/>
    <col min="5412" max="5414" width="12.140625" style="218" bestFit="1" customWidth="1"/>
    <col min="5415" max="5415" width="11.42578125" style="218"/>
    <col min="5416" max="5416" width="12.140625" style="218" bestFit="1" customWidth="1"/>
    <col min="5417" max="5419" width="11.42578125" style="218"/>
    <col min="5420" max="5420" width="13.140625" style="218" bestFit="1" customWidth="1"/>
    <col min="5421" max="5632" width="11.42578125" style="218"/>
    <col min="5633" max="5633" width="18.28515625" style="218" customWidth="1"/>
    <col min="5634" max="5634" width="19.28515625" style="218" customWidth="1"/>
    <col min="5635" max="5635" width="25.28515625" style="218" customWidth="1"/>
    <col min="5636" max="5636" width="19" style="218" customWidth="1"/>
    <col min="5637" max="5637" width="6.5703125" style="218" customWidth="1"/>
    <col min="5638" max="5638" width="29.42578125" style="218" customWidth="1"/>
    <col min="5639" max="5639" width="13.140625" style="218" customWidth="1"/>
    <col min="5640" max="5640" width="10.5703125" style="218" customWidth="1"/>
    <col min="5641" max="5641" width="20" style="218" customWidth="1"/>
    <col min="5642" max="5642" width="16.42578125" style="218" customWidth="1"/>
    <col min="5643" max="5643" width="8.42578125" style="218" customWidth="1"/>
    <col min="5644" max="5644" width="8.7109375" style="218" customWidth="1"/>
    <col min="5645" max="5645" width="10.85546875" style="218" customWidth="1"/>
    <col min="5646" max="5646" width="18.85546875" style="218" customWidth="1"/>
    <col min="5647" max="5650" width="7" style="218" customWidth="1"/>
    <col min="5651" max="5651" width="6.85546875" style="218" customWidth="1"/>
    <col min="5652" max="5652" width="0" style="218" hidden="1" customWidth="1"/>
    <col min="5653" max="5657" width="8.28515625" style="218" customWidth="1"/>
    <col min="5658" max="5658" width="141.5703125" style="218" customWidth="1"/>
    <col min="5659" max="5659" width="59.140625" style="218" customWidth="1"/>
    <col min="5660" max="5660" width="32.7109375" style="218" customWidth="1"/>
    <col min="5661" max="5661" width="3.140625" style="218" customWidth="1"/>
    <col min="5662" max="5662" width="6.5703125" style="218" customWidth="1"/>
    <col min="5663" max="5663" width="18.42578125" style="218" customWidth="1"/>
    <col min="5664" max="5665" width="11.42578125" style="218"/>
    <col min="5666" max="5666" width="10.42578125" style="218" bestFit="1" customWidth="1"/>
    <col min="5667" max="5667" width="11" style="218" bestFit="1" customWidth="1"/>
    <col min="5668" max="5670" width="12.140625" style="218" bestFit="1" customWidth="1"/>
    <col min="5671" max="5671" width="11.42578125" style="218"/>
    <col min="5672" max="5672" width="12.140625" style="218" bestFit="1" customWidth="1"/>
    <col min="5673" max="5675" width="11.42578125" style="218"/>
    <col min="5676" max="5676" width="13.140625" style="218" bestFit="1" customWidth="1"/>
    <col min="5677" max="5888" width="11.42578125" style="218"/>
    <col min="5889" max="5889" width="18.28515625" style="218" customWidth="1"/>
    <col min="5890" max="5890" width="19.28515625" style="218" customWidth="1"/>
    <col min="5891" max="5891" width="25.28515625" style="218" customWidth="1"/>
    <col min="5892" max="5892" width="19" style="218" customWidth="1"/>
    <col min="5893" max="5893" width="6.5703125" style="218" customWidth="1"/>
    <col min="5894" max="5894" width="29.42578125" style="218" customWidth="1"/>
    <col min="5895" max="5895" width="13.140625" style="218" customWidth="1"/>
    <col min="5896" max="5896" width="10.5703125" style="218" customWidth="1"/>
    <col min="5897" max="5897" width="20" style="218" customWidth="1"/>
    <col min="5898" max="5898" width="16.42578125" style="218" customWidth="1"/>
    <col min="5899" max="5899" width="8.42578125" style="218" customWidth="1"/>
    <col min="5900" max="5900" width="8.7109375" style="218" customWidth="1"/>
    <col min="5901" max="5901" width="10.85546875" style="218" customWidth="1"/>
    <col min="5902" max="5902" width="18.85546875" style="218" customWidth="1"/>
    <col min="5903" max="5906" width="7" style="218" customWidth="1"/>
    <col min="5907" max="5907" width="6.85546875" style="218" customWidth="1"/>
    <col min="5908" max="5908" width="0" style="218" hidden="1" customWidth="1"/>
    <col min="5909" max="5913" width="8.28515625" style="218" customWidth="1"/>
    <col min="5914" max="5914" width="141.5703125" style="218" customWidth="1"/>
    <col min="5915" max="5915" width="59.140625" style="218" customWidth="1"/>
    <col min="5916" max="5916" width="32.7109375" style="218" customWidth="1"/>
    <col min="5917" max="5917" width="3.140625" style="218" customWidth="1"/>
    <col min="5918" max="5918" width="6.5703125" style="218" customWidth="1"/>
    <col min="5919" max="5919" width="18.42578125" style="218" customWidth="1"/>
    <col min="5920" max="5921" width="11.42578125" style="218"/>
    <col min="5922" max="5922" width="10.42578125" style="218" bestFit="1" customWidth="1"/>
    <col min="5923" max="5923" width="11" style="218" bestFit="1" customWidth="1"/>
    <col min="5924" max="5926" width="12.140625" style="218" bestFit="1" customWidth="1"/>
    <col min="5927" max="5927" width="11.42578125" style="218"/>
    <col min="5928" max="5928" width="12.140625" style="218" bestFit="1" customWidth="1"/>
    <col min="5929" max="5931" width="11.42578125" style="218"/>
    <col min="5932" max="5932" width="13.140625" style="218" bestFit="1" customWidth="1"/>
    <col min="5933" max="6144" width="11.42578125" style="218"/>
    <col min="6145" max="6145" width="18.28515625" style="218" customWidth="1"/>
    <col min="6146" max="6146" width="19.28515625" style="218" customWidth="1"/>
    <col min="6147" max="6147" width="25.28515625" style="218" customWidth="1"/>
    <col min="6148" max="6148" width="19" style="218" customWidth="1"/>
    <col min="6149" max="6149" width="6.5703125" style="218" customWidth="1"/>
    <col min="6150" max="6150" width="29.42578125" style="218" customWidth="1"/>
    <col min="6151" max="6151" width="13.140625" style="218" customWidth="1"/>
    <col min="6152" max="6152" width="10.5703125" style="218" customWidth="1"/>
    <col min="6153" max="6153" width="20" style="218" customWidth="1"/>
    <col min="6154" max="6154" width="16.42578125" style="218" customWidth="1"/>
    <col min="6155" max="6155" width="8.42578125" style="218" customWidth="1"/>
    <col min="6156" max="6156" width="8.7109375" style="218" customWidth="1"/>
    <col min="6157" max="6157" width="10.85546875" style="218" customWidth="1"/>
    <col min="6158" max="6158" width="18.85546875" style="218" customWidth="1"/>
    <col min="6159" max="6162" width="7" style="218" customWidth="1"/>
    <col min="6163" max="6163" width="6.85546875" style="218" customWidth="1"/>
    <col min="6164" max="6164" width="0" style="218" hidden="1" customWidth="1"/>
    <col min="6165" max="6169" width="8.28515625" style="218" customWidth="1"/>
    <col min="6170" max="6170" width="141.5703125" style="218" customWidth="1"/>
    <col min="6171" max="6171" width="59.140625" style="218" customWidth="1"/>
    <col min="6172" max="6172" width="32.7109375" style="218" customWidth="1"/>
    <col min="6173" max="6173" width="3.140625" style="218" customWidth="1"/>
    <col min="6174" max="6174" width="6.5703125" style="218" customWidth="1"/>
    <col min="6175" max="6175" width="18.42578125" style="218" customWidth="1"/>
    <col min="6176" max="6177" width="11.42578125" style="218"/>
    <col min="6178" max="6178" width="10.42578125" style="218" bestFit="1" customWidth="1"/>
    <col min="6179" max="6179" width="11" style="218" bestFit="1" customWidth="1"/>
    <col min="6180" max="6182" width="12.140625" style="218" bestFit="1" customWidth="1"/>
    <col min="6183" max="6183" width="11.42578125" style="218"/>
    <col min="6184" max="6184" width="12.140625" style="218" bestFit="1" customWidth="1"/>
    <col min="6185" max="6187" width="11.42578125" style="218"/>
    <col min="6188" max="6188" width="13.140625" style="218" bestFit="1" customWidth="1"/>
    <col min="6189" max="6400" width="11.42578125" style="218"/>
    <col min="6401" max="6401" width="18.28515625" style="218" customWidth="1"/>
    <col min="6402" max="6402" width="19.28515625" style="218" customWidth="1"/>
    <col min="6403" max="6403" width="25.28515625" style="218" customWidth="1"/>
    <col min="6404" max="6404" width="19" style="218" customWidth="1"/>
    <col min="6405" max="6405" width="6.5703125" style="218" customWidth="1"/>
    <col min="6406" max="6406" width="29.42578125" style="218" customWidth="1"/>
    <col min="6407" max="6407" width="13.140625" style="218" customWidth="1"/>
    <col min="6408" max="6408" width="10.5703125" style="218" customWidth="1"/>
    <col min="6409" max="6409" width="20" style="218" customWidth="1"/>
    <col min="6410" max="6410" width="16.42578125" style="218" customWidth="1"/>
    <col min="6411" max="6411" width="8.42578125" style="218" customWidth="1"/>
    <col min="6412" max="6412" width="8.7109375" style="218" customWidth="1"/>
    <col min="6413" max="6413" width="10.85546875" style="218" customWidth="1"/>
    <col min="6414" max="6414" width="18.85546875" style="218" customWidth="1"/>
    <col min="6415" max="6418" width="7" style="218" customWidth="1"/>
    <col min="6419" max="6419" width="6.85546875" style="218" customWidth="1"/>
    <col min="6420" max="6420" width="0" style="218" hidden="1" customWidth="1"/>
    <col min="6421" max="6425" width="8.28515625" style="218" customWidth="1"/>
    <col min="6426" max="6426" width="141.5703125" style="218" customWidth="1"/>
    <col min="6427" max="6427" width="59.140625" style="218" customWidth="1"/>
    <col min="6428" max="6428" width="32.7109375" style="218" customWidth="1"/>
    <col min="6429" max="6429" width="3.140625" style="218" customWidth="1"/>
    <col min="6430" max="6430" width="6.5703125" style="218" customWidth="1"/>
    <col min="6431" max="6431" width="18.42578125" style="218" customWidth="1"/>
    <col min="6432" max="6433" width="11.42578125" style="218"/>
    <col min="6434" max="6434" width="10.42578125" style="218" bestFit="1" customWidth="1"/>
    <col min="6435" max="6435" width="11" style="218" bestFit="1" customWidth="1"/>
    <col min="6436" max="6438" width="12.140625" style="218" bestFit="1" customWidth="1"/>
    <col min="6439" max="6439" width="11.42578125" style="218"/>
    <col min="6440" max="6440" width="12.140625" style="218" bestFit="1" customWidth="1"/>
    <col min="6441" max="6443" width="11.42578125" style="218"/>
    <col min="6444" max="6444" width="13.140625" style="218" bestFit="1" customWidth="1"/>
    <col min="6445" max="6656" width="11.42578125" style="218"/>
    <col min="6657" max="6657" width="18.28515625" style="218" customWidth="1"/>
    <col min="6658" max="6658" width="19.28515625" style="218" customWidth="1"/>
    <col min="6659" max="6659" width="25.28515625" style="218" customWidth="1"/>
    <col min="6660" max="6660" width="19" style="218" customWidth="1"/>
    <col min="6661" max="6661" width="6.5703125" style="218" customWidth="1"/>
    <col min="6662" max="6662" width="29.42578125" style="218" customWidth="1"/>
    <col min="6663" max="6663" width="13.140625" style="218" customWidth="1"/>
    <col min="6664" max="6664" width="10.5703125" style="218" customWidth="1"/>
    <col min="6665" max="6665" width="20" style="218" customWidth="1"/>
    <col min="6666" max="6666" width="16.42578125" style="218" customWidth="1"/>
    <col min="6667" max="6667" width="8.42578125" style="218" customWidth="1"/>
    <col min="6668" max="6668" width="8.7109375" style="218" customWidth="1"/>
    <col min="6669" max="6669" width="10.85546875" style="218" customWidth="1"/>
    <col min="6670" max="6670" width="18.85546875" style="218" customWidth="1"/>
    <col min="6671" max="6674" width="7" style="218" customWidth="1"/>
    <col min="6675" max="6675" width="6.85546875" style="218" customWidth="1"/>
    <col min="6676" max="6676" width="0" style="218" hidden="1" customWidth="1"/>
    <col min="6677" max="6681" width="8.28515625" style="218" customWidth="1"/>
    <col min="6682" max="6682" width="141.5703125" style="218" customWidth="1"/>
    <col min="6683" max="6683" width="59.140625" style="218" customWidth="1"/>
    <col min="6684" max="6684" width="32.7109375" style="218" customWidth="1"/>
    <col min="6685" max="6685" width="3.140625" style="218" customWidth="1"/>
    <col min="6686" max="6686" width="6.5703125" style="218" customWidth="1"/>
    <col min="6687" max="6687" width="18.42578125" style="218" customWidth="1"/>
    <col min="6688" max="6689" width="11.42578125" style="218"/>
    <col min="6690" max="6690" width="10.42578125" style="218" bestFit="1" customWidth="1"/>
    <col min="6691" max="6691" width="11" style="218" bestFit="1" customWidth="1"/>
    <col min="6692" max="6694" width="12.140625" style="218" bestFit="1" customWidth="1"/>
    <col min="6695" max="6695" width="11.42578125" style="218"/>
    <col min="6696" max="6696" width="12.140625" style="218" bestFit="1" customWidth="1"/>
    <col min="6697" max="6699" width="11.42578125" style="218"/>
    <col min="6700" max="6700" width="13.140625" style="218" bestFit="1" customWidth="1"/>
    <col min="6701" max="6912" width="11.42578125" style="218"/>
    <col min="6913" max="6913" width="18.28515625" style="218" customWidth="1"/>
    <col min="6914" max="6914" width="19.28515625" style="218" customWidth="1"/>
    <col min="6915" max="6915" width="25.28515625" style="218" customWidth="1"/>
    <col min="6916" max="6916" width="19" style="218" customWidth="1"/>
    <col min="6917" max="6917" width="6.5703125" style="218" customWidth="1"/>
    <col min="6918" max="6918" width="29.42578125" style="218" customWidth="1"/>
    <col min="6919" max="6919" width="13.140625" style="218" customWidth="1"/>
    <col min="6920" max="6920" width="10.5703125" style="218" customWidth="1"/>
    <col min="6921" max="6921" width="20" style="218" customWidth="1"/>
    <col min="6922" max="6922" width="16.42578125" style="218" customWidth="1"/>
    <col min="6923" max="6923" width="8.42578125" style="218" customWidth="1"/>
    <col min="6924" max="6924" width="8.7109375" style="218" customWidth="1"/>
    <col min="6925" max="6925" width="10.85546875" style="218" customWidth="1"/>
    <col min="6926" max="6926" width="18.85546875" style="218" customWidth="1"/>
    <col min="6927" max="6930" width="7" style="218" customWidth="1"/>
    <col min="6931" max="6931" width="6.85546875" style="218" customWidth="1"/>
    <col min="6932" max="6932" width="0" style="218" hidden="1" customWidth="1"/>
    <col min="6933" max="6937" width="8.28515625" style="218" customWidth="1"/>
    <col min="6938" max="6938" width="141.5703125" style="218" customWidth="1"/>
    <col min="6939" max="6939" width="59.140625" style="218" customWidth="1"/>
    <col min="6940" max="6940" width="32.7109375" style="218" customWidth="1"/>
    <col min="6941" max="6941" width="3.140625" style="218" customWidth="1"/>
    <col min="6942" max="6942" width="6.5703125" style="218" customWidth="1"/>
    <col min="6943" max="6943" width="18.42578125" style="218" customWidth="1"/>
    <col min="6944" max="6945" width="11.42578125" style="218"/>
    <col min="6946" max="6946" width="10.42578125" style="218" bestFit="1" customWidth="1"/>
    <col min="6947" max="6947" width="11" style="218" bestFit="1" customWidth="1"/>
    <col min="6948" max="6950" width="12.140625" style="218" bestFit="1" customWidth="1"/>
    <col min="6951" max="6951" width="11.42578125" style="218"/>
    <col min="6952" max="6952" width="12.140625" style="218" bestFit="1" customWidth="1"/>
    <col min="6953" max="6955" width="11.42578125" style="218"/>
    <col min="6956" max="6956" width="13.140625" style="218" bestFit="1" customWidth="1"/>
    <col min="6957" max="7168" width="11.42578125" style="218"/>
    <col min="7169" max="7169" width="18.28515625" style="218" customWidth="1"/>
    <col min="7170" max="7170" width="19.28515625" style="218" customWidth="1"/>
    <col min="7171" max="7171" width="25.28515625" style="218" customWidth="1"/>
    <col min="7172" max="7172" width="19" style="218" customWidth="1"/>
    <col min="7173" max="7173" width="6.5703125" style="218" customWidth="1"/>
    <col min="7174" max="7174" width="29.42578125" style="218" customWidth="1"/>
    <col min="7175" max="7175" width="13.140625" style="218" customWidth="1"/>
    <col min="7176" max="7176" width="10.5703125" style="218" customWidth="1"/>
    <col min="7177" max="7177" width="20" style="218" customWidth="1"/>
    <col min="7178" max="7178" width="16.42578125" style="218" customWidth="1"/>
    <col min="7179" max="7179" width="8.42578125" style="218" customWidth="1"/>
    <col min="7180" max="7180" width="8.7109375" style="218" customWidth="1"/>
    <col min="7181" max="7181" width="10.85546875" style="218" customWidth="1"/>
    <col min="7182" max="7182" width="18.85546875" style="218" customWidth="1"/>
    <col min="7183" max="7186" width="7" style="218" customWidth="1"/>
    <col min="7187" max="7187" width="6.85546875" style="218" customWidth="1"/>
    <col min="7188" max="7188" width="0" style="218" hidden="1" customWidth="1"/>
    <col min="7189" max="7193" width="8.28515625" style="218" customWidth="1"/>
    <col min="7194" max="7194" width="141.5703125" style="218" customWidth="1"/>
    <col min="7195" max="7195" width="59.140625" style="218" customWidth="1"/>
    <col min="7196" max="7196" width="32.7109375" style="218" customWidth="1"/>
    <col min="7197" max="7197" width="3.140625" style="218" customWidth="1"/>
    <col min="7198" max="7198" width="6.5703125" style="218" customWidth="1"/>
    <col min="7199" max="7199" width="18.42578125" style="218" customWidth="1"/>
    <col min="7200" max="7201" width="11.42578125" style="218"/>
    <col min="7202" max="7202" width="10.42578125" style="218" bestFit="1" customWidth="1"/>
    <col min="7203" max="7203" width="11" style="218" bestFit="1" customWidth="1"/>
    <col min="7204" max="7206" width="12.140625" style="218" bestFit="1" customWidth="1"/>
    <col min="7207" max="7207" width="11.42578125" style="218"/>
    <col min="7208" max="7208" width="12.140625" style="218" bestFit="1" customWidth="1"/>
    <col min="7209" max="7211" width="11.42578125" style="218"/>
    <col min="7212" max="7212" width="13.140625" style="218" bestFit="1" customWidth="1"/>
    <col min="7213" max="7424" width="11.42578125" style="218"/>
    <col min="7425" max="7425" width="18.28515625" style="218" customWidth="1"/>
    <col min="7426" max="7426" width="19.28515625" style="218" customWidth="1"/>
    <col min="7427" max="7427" width="25.28515625" style="218" customWidth="1"/>
    <col min="7428" max="7428" width="19" style="218" customWidth="1"/>
    <col min="7429" max="7429" width="6.5703125" style="218" customWidth="1"/>
    <col min="7430" max="7430" width="29.42578125" style="218" customWidth="1"/>
    <col min="7431" max="7431" width="13.140625" style="218" customWidth="1"/>
    <col min="7432" max="7432" width="10.5703125" style="218" customWidth="1"/>
    <col min="7433" max="7433" width="20" style="218" customWidth="1"/>
    <col min="7434" max="7434" width="16.42578125" style="218" customWidth="1"/>
    <col min="7435" max="7435" width="8.42578125" style="218" customWidth="1"/>
    <col min="7436" max="7436" width="8.7109375" style="218" customWidth="1"/>
    <col min="7437" max="7437" width="10.85546875" style="218" customWidth="1"/>
    <col min="7438" max="7438" width="18.85546875" style="218" customWidth="1"/>
    <col min="7439" max="7442" width="7" style="218" customWidth="1"/>
    <col min="7443" max="7443" width="6.85546875" style="218" customWidth="1"/>
    <col min="7444" max="7444" width="0" style="218" hidden="1" customWidth="1"/>
    <col min="7445" max="7449" width="8.28515625" style="218" customWidth="1"/>
    <col min="7450" max="7450" width="141.5703125" style="218" customWidth="1"/>
    <col min="7451" max="7451" width="59.140625" style="218" customWidth="1"/>
    <col min="7452" max="7452" width="32.7109375" style="218" customWidth="1"/>
    <col min="7453" max="7453" width="3.140625" style="218" customWidth="1"/>
    <col min="7454" max="7454" width="6.5703125" style="218" customWidth="1"/>
    <col min="7455" max="7455" width="18.42578125" style="218" customWidth="1"/>
    <col min="7456" max="7457" width="11.42578125" style="218"/>
    <col min="7458" max="7458" width="10.42578125" style="218" bestFit="1" customWidth="1"/>
    <col min="7459" max="7459" width="11" style="218" bestFit="1" customWidth="1"/>
    <col min="7460" max="7462" width="12.140625" style="218" bestFit="1" customWidth="1"/>
    <col min="7463" max="7463" width="11.42578125" style="218"/>
    <col min="7464" max="7464" width="12.140625" style="218" bestFit="1" customWidth="1"/>
    <col min="7465" max="7467" width="11.42578125" style="218"/>
    <col min="7468" max="7468" width="13.140625" style="218" bestFit="1" customWidth="1"/>
    <col min="7469" max="7680" width="11.42578125" style="218"/>
    <col min="7681" max="7681" width="18.28515625" style="218" customWidth="1"/>
    <col min="7682" max="7682" width="19.28515625" style="218" customWidth="1"/>
    <col min="7683" max="7683" width="25.28515625" style="218" customWidth="1"/>
    <col min="7684" max="7684" width="19" style="218" customWidth="1"/>
    <col min="7685" max="7685" width="6.5703125" style="218" customWidth="1"/>
    <col min="7686" max="7686" width="29.42578125" style="218" customWidth="1"/>
    <col min="7687" max="7687" width="13.140625" style="218" customWidth="1"/>
    <col min="7688" max="7688" width="10.5703125" style="218" customWidth="1"/>
    <col min="7689" max="7689" width="20" style="218" customWidth="1"/>
    <col min="7690" max="7690" width="16.42578125" style="218" customWidth="1"/>
    <col min="7691" max="7691" width="8.42578125" style="218" customWidth="1"/>
    <col min="7692" max="7692" width="8.7109375" style="218" customWidth="1"/>
    <col min="7693" max="7693" width="10.85546875" style="218" customWidth="1"/>
    <col min="7694" max="7694" width="18.85546875" style="218" customWidth="1"/>
    <col min="7695" max="7698" width="7" style="218" customWidth="1"/>
    <col min="7699" max="7699" width="6.85546875" style="218" customWidth="1"/>
    <col min="7700" max="7700" width="0" style="218" hidden="1" customWidth="1"/>
    <col min="7701" max="7705" width="8.28515625" style="218" customWidth="1"/>
    <col min="7706" max="7706" width="141.5703125" style="218" customWidth="1"/>
    <col min="7707" max="7707" width="59.140625" style="218" customWidth="1"/>
    <col min="7708" max="7708" width="32.7109375" style="218" customWidth="1"/>
    <col min="7709" max="7709" width="3.140625" style="218" customWidth="1"/>
    <col min="7710" max="7710" width="6.5703125" style="218" customWidth="1"/>
    <col min="7711" max="7711" width="18.42578125" style="218" customWidth="1"/>
    <col min="7712" max="7713" width="11.42578125" style="218"/>
    <col min="7714" max="7714" width="10.42578125" style="218" bestFit="1" customWidth="1"/>
    <col min="7715" max="7715" width="11" style="218" bestFit="1" customWidth="1"/>
    <col min="7716" max="7718" width="12.140625" style="218" bestFit="1" customWidth="1"/>
    <col min="7719" max="7719" width="11.42578125" style="218"/>
    <col min="7720" max="7720" width="12.140625" style="218" bestFit="1" customWidth="1"/>
    <col min="7721" max="7723" width="11.42578125" style="218"/>
    <col min="7724" max="7724" width="13.140625" style="218" bestFit="1" customWidth="1"/>
    <col min="7725" max="7936" width="11.42578125" style="218"/>
    <col min="7937" max="7937" width="18.28515625" style="218" customWidth="1"/>
    <col min="7938" max="7938" width="19.28515625" style="218" customWidth="1"/>
    <col min="7939" max="7939" width="25.28515625" style="218" customWidth="1"/>
    <col min="7940" max="7940" width="19" style="218" customWidth="1"/>
    <col min="7941" max="7941" width="6.5703125" style="218" customWidth="1"/>
    <col min="7942" max="7942" width="29.42578125" style="218" customWidth="1"/>
    <col min="7943" max="7943" width="13.140625" style="218" customWidth="1"/>
    <col min="7944" max="7944" width="10.5703125" style="218" customWidth="1"/>
    <col min="7945" max="7945" width="20" style="218" customWidth="1"/>
    <col min="7946" max="7946" width="16.42578125" style="218" customWidth="1"/>
    <col min="7947" max="7947" width="8.42578125" style="218" customWidth="1"/>
    <col min="7948" max="7948" width="8.7109375" style="218" customWidth="1"/>
    <col min="7949" max="7949" width="10.85546875" style="218" customWidth="1"/>
    <col min="7950" max="7950" width="18.85546875" style="218" customWidth="1"/>
    <col min="7951" max="7954" width="7" style="218" customWidth="1"/>
    <col min="7955" max="7955" width="6.85546875" style="218" customWidth="1"/>
    <col min="7956" max="7956" width="0" style="218" hidden="1" customWidth="1"/>
    <col min="7957" max="7961" width="8.28515625" style="218" customWidth="1"/>
    <col min="7962" max="7962" width="141.5703125" style="218" customWidth="1"/>
    <col min="7963" max="7963" width="59.140625" style="218" customWidth="1"/>
    <col min="7964" max="7964" width="32.7109375" style="218" customWidth="1"/>
    <col min="7965" max="7965" width="3.140625" style="218" customWidth="1"/>
    <col min="7966" max="7966" width="6.5703125" style="218" customWidth="1"/>
    <col min="7967" max="7967" width="18.42578125" style="218" customWidth="1"/>
    <col min="7968" max="7969" width="11.42578125" style="218"/>
    <col min="7970" max="7970" width="10.42578125" style="218" bestFit="1" customWidth="1"/>
    <col min="7971" max="7971" width="11" style="218" bestFit="1" customWidth="1"/>
    <col min="7972" max="7974" width="12.140625" style="218" bestFit="1" customWidth="1"/>
    <col min="7975" max="7975" width="11.42578125" style="218"/>
    <col min="7976" max="7976" width="12.140625" style="218" bestFit="1" customWidth="1"/>
    <col min="7977" max="7979" width="11.42578125" style="218"/>
    <col min="7980" max="7980" width="13.140625" style="218" bestFit="1" customWidth="1"/>
    <col min="7981" max="8192" width="11.42578125" style="218"/>
    <col min="8193" max="8193" width="18.28515625" style="218" customWidth="1"/>
    <col min="8194" max="8194" width="19.28515625" style="218" customWidth="1"/>
    <col min="8195" max="8195" width="25.28515625" style="218" customWidth="1"/>
    <col min="8196" max="8196" width="19" style="218" customWidth="1"/>
    <col min="8197" max="8197" width="6.5703125" style="218" customWidth="1"/>
    <col min="8198" max="8198" width="29.42578125" style="218" customWidth="1"/>
    <col min="8199" max="8199" width="13.140625" style="218" customWidth="1"/>
    <col min="8200" max="8200" width="10.5703125" style="218" customWidth="1"/>
    <col min="8201" max="8201" width="20" style="218" customWidth="1"/>
    <col min="8202" max="8202" width="16.42578125" style="218" customWidth="1"/>
    <col min="8203" max="8203" width="8.42578125" style="218" customWidth="1"/>
    <col min="8204" max="8204" width="8.7109375" style="218" customWidth="1"/>
    <col min="8205" max="8205" width="10.85546875" style="218" customWidth="1"/>
    <col min="8206" max="8206" width="18.85546875" style="218" customWidth="1"/>
    <col min="8207" max="8210" width="7" style="218" customWidth="1"/>
    <col min="8211" max="8211" width="6.85546875" style="218" customWidth="1"/>
    <col min="8212" max="8212" width="0" style="218" hidden="1" customWidth="1"/>
    <col min="8213" max="8217" width="8.28515625" style="218" customWidth="1"/>
    <col min="8218" max="8218" width="141.5703125" style="218" customWidth="1"/>
    <col min="8219" max="8219" width="59.140625" style="218" customWidth="1"/>
    <col min="8220" max="8220" width="32.7109375" style="218" customWidth="1"/>
    <col min="8221" max="8221" width="3.140625" style="218" customWidth="1"/>
    <col min="8222" max="8222" width="6.5703125" style="218" customWidth="1"/>
    <col min="8223" max="8223" width="18.42578125" style="218" customWidth="1"/>
    <col min="8224" max="8225" width="11.42578125" style="218"/>
    <col min="8226" max="8226" width="10.42578125" style="218" bestFit="1" customWidth="1"/>
    <col min="8227" max="8227" width="11" style="218" bestFit="1" customWidth="1"/>
    <col min="8228" max="8230" width="12.140625" style="218" bestFit="1" customWidth="1"/>
    <col min="8231" max="8231" width="11.42578125" style="218"/>
    <col min="8232" max="8232" width="12.140625" style="218" bestFit="1" customWidth="1"/>
    <col min="8233" max="8235" width="11.42578125" style="218"/>
    <col min="8236" max="8236" width="13.140625" style="218" bestFit="1" customWidth="1"/>
    <col min="8237" max="8448" width="11.42578125" style="218"/>
    <col min="8449" max="8449" width="18.28515625" style="218" customWidth="1"/>
    <col min="8450" max="8450" width="19.28515625" style="218" customWidth="1"/>
    <col min="8451" max="8451" width="25.28515625" style="218" customWidth="1"/>
    <col min="8452" max="8452" width="19" style="218" customWidth="1"/>
    <col min="8453" max="8453" width="6.5703125" style="218" customWidth="1"/>
    <col min="8454" max="8454" width="29.42578125" style="218" customWidth="1"/>
    <col min="8455" max="8455" width="13.140625" style="218" customWidth="1"/>
    <col min="8456" max="8456" width="10.5703125" style="218" customWidth="1"/>
    <col min="8457" max="8457" width="20" style="218" customWidth="1"/>
    <col min="8458" max="8458" width="16.42578125" style="218" customWidth="1"/>
    <col min="8459" max="8459" width="8.42578125" style="218" customWidth="1"/>
    <col min="8460" max="8460" width="8.7109375" style="218" customWidth="1"/>
    <col min="8461" max="8461" width="10.85546875" style="218" customWidth="1"/>
    <col min="8462" max="8462" width="18.85546875" style="218" customWidth="1"/>
    <col min="8463" max="8466" width="7" style="218" customWidth="1"/>
    <col min="8467" max="8467" width="6.85546875" style="218" customWidth="1"/>
    <col min="8468" max="8468" width="0" style="218" hidden="1" customWidth="1"/>
    <col min="8469" max="8473" width="8.28515625" style="218" customWidth="1"/>
    <col min="8474" max="8474" width="141.5703125" style="218" customWidth="1"/>
    <col min="8475" max="8475" width="59.140625" style="218" customWidth="1"/>
    <col min="8476" max="8476" width="32.7109375" style="218" customWidth="1"/>
    <col min="8477" max="8477" width="3.140625" style="218" customWidth="1"/>
    <col min="8478" max="8478" width="6.5703125" style="218" customWidth="1"/>
    <col min="8479" max="8479" width="18.42578125" style="218" customWidth="1"/>
    <col min="8480" max="8481" width="11.42578125" style="218"/>
    <col min="8482" max="8482" width="10.42578125" style="218" bestFit="1" customWidth="1"/>
    <col min="8483" max="8483" width="11" style="218" bestFit="1" customWidth="1"/>
    <col min="8484" max="8486" width="12.140625" style="218" bestFit="1" customWidth="1"/>
    <col min="8487" max="8487" width="11.42578125" style="218"/>
    <col min="8488" max="8488" width="12.140625" style="218" bestFit="1" customWidth="1"/>
    <col min="8489" max="8491" width="11.42578125" style="218"/>
    <col min="8492" max="8492" width="13.140625" style="218" bestFit="1" customWidth="1"/>
    <col min="8493" max="8704" width="11.42578125" style="218"/>
    <col min="8705" max="8705" width="18.28515625" style="218" customWidth="1"/>
    <col min="8706" max="8706" width="19.28515625" style="218" customWidth="1"/>
    <col min="8707" max="8707" width="25.28515625" style="218" customWidth="1"/>
    <col min="8708" max="8708" width="19" style="218" customWidth="1"/>
    <col min="8709" max="8709" width="6.5703125" style="218" customWidth="1"/>
    <col min="8710" max="8710" width="29.42578125" style="218" customWidth="1"/>
    <col min="8711" max="8711" width="13.140625" style="218" customWidth="1"/>
    <col min="8712" max="8712" width="10.5703125" style="218" customWidth="1"/>
    <col min="8713" max="8713" width="20" style="218" customWidth="1"/>
    <col min="8714" max="8714" width="16.42578125" style="218" customWidth="1"/>
    <col min="8715" max="8715" width="8.42578125" style="218" customWidth="1"/>
    <col min="8716" max="8716" width="8.7109375" style="218" customWidth="1"/>
    <col min="8717" max="8717" width="10.85546875" style="218" customWidth="1"/>
    <col min="8718" max="8718" width="18.85546875" style="218" customWidth="1"/>
    <col min="8719" max="8722" width="7" style="218" customWidth="1"/>
    <col min="8723" max="8723" width="6.85546875" style="218" customWidth="1"/>
    <col min="8724" max="8724" width="0" style="218" hidden="1" customWidth="1"/>
    <col min="8725" max="8729" width="8.28515625" style="218" customWidth="1"/>
    <col min="8730" max="8730" width="141.5703125" style="218" customWidth="1"/>
    <col min="8731" max="8731" width="59.140625" style="218" customWidth="1"/>
    <col min="8732" max="8732" width="32.7109375" style="218" customWidth="1"/>
    <col min="8733" max="8733" width="3.140625" style="218" customWidth="1"/>
    <col min="8734" max="8734" width="6.5703125" style="218" customWidth="1"/>
    <col min="8735" max="8735" width="18.42578125" style="218" customWidth="1"/>
    <col min="8736" max="8737" width="11.42578125" style="218"/>
    <col min="8738" max="8738" width="10.42578125" style="218" bestFit="1" customWidth="1"/>
    <col min="8739" max="8739" width="11" style="218" bestFit="1" customWidth="1"/>
    <col min="8740" max="8742" width="12.140625" style="218" bestFit="1" customWidth="1"/>
    <col min="8743" max="8743" width="11.42578125" style="218"/>
    <col min="8744" max="8744" width="12.140625" style="218" bestFit="1" customWidth="1"/>
    <col min="8745" max="8747" width="11.42578125" style="218"/>
    <col min="8748" max="8748" width="13.140625" style="218" bestFit="1" customWidth="1"/>
    <col min="8749" max="8960" width="11.42578125" style="218"/>
    <col min="8961" max="8961" width="18.28515625" style="218" customWidth="1"/>
    <col min="8962" max="8962" width="19.28515625" style="218" customWidth="1"/>
    <col min="8963" max="8963" width="25.28515625" style="218" customWidth="1"/>
    <col min="8964" max="8964" width="19" style="218" customWidth="1"/>
    <col min="8965" max="8965" width="6.5703125" style="218" customWidth="1"/>
    <col min="8966" max="8966" width="29.42578125" style="218" customWidth="1"/>
    <col min="8967" max="8967" width="13.140625" style="218" customWidth="1"/>
    <col min="8968" max="8968" width="10.5703125" style="218" customWidth="1"/>
    <col min="8969" max="8969" width="20" style="218" customWidth="1"/>
    <col min="8970" max="8970" width="16.42578125" style="218" customWidth="1"/>
    <col min="8971" max="8971" width="8.42578125" style="218" customWidth="1"/>
    <col min="8972" max="8972" width="8.7109375" style="218" customWidth="1"/>
    <col min="8973" max="8973" width="10.85546875" style="218" customWidth="1"/>
    <col min="8974" max="8974" width="18.85546875" style="218" customWidth="1"/>
    <col min="8975" max="8978" width="7" style="218" customWidth="1"/>
    <col min="8979" max="8979" width="6.85546875" style="218" customWidth="1"/>
    <col min="8980" max="8980" width="0" style="218" hidden="1" customWidth="1"/>
    <col min="8981" max="8985" width="8.28515625" style="218" customWidth="1"/>
    <col min="8986" max="8986" width="141.5703125" style="218" customWidth="1"/>
    <col min="8987" max="8987" width="59.140625" style="218" customWidth="1"/>
    <col min="8988" max="8988" width="32.7109375" style="218" customWidth="1"/>
    <col min="8989" max="8989" width="3.140625" style="218" customWidth="1"/>
    <col min="8990" max="8990" width="6.5703125" style="218" customWidth="1"/>
    <col min="8991" max="8991" width="18.42578125" style="218" customWidth="1"/>
    <col min="8992" max="8993" width="11.42578125" style="218"/>
    <col min="8994" max="8994" width="10.42578125" style="218" bestFit="1" customWidth="1"/>
    <col min="8995" max="8995" width="11" style="218" bestFit="1" customWidth="1"/>
    <col min="8996" max="8998" width="12.140625" style="218" bestFit="1" customWidth="1"/>
    <col min="8999" max="8999" width="11.42578125" style="218"/>
    <col min="9000" max="9000" width="12.140625" style="218" bestFit="1" customWidth="1"/>
    <col min="9001" max="9003" width="11.42578125" style="218"/>
    <col min="9004" max="9004" width="13.140625" style="218" bestFit="1" customWidth="1"/>
    <col min="9005" max="9216" width="11.42578125" style="218"/>
    <col min="9217" max="9217" width="18.28515625" style="218" customWidth="1"/>
    <col min="9218" max="9218" width="19.28515625" style="218" customWidth="1"/>
    <col min="9219" max="9219" width="25.28515625" style="218" customWidth="1"/>
    <col min="9220" max="9220" width="19" style="218" customWidth="1"/>
    <col min="9221" max="9221" width="6.5703125" style="218" customWidth="1"/>
    <col min="9222" max="9222" width="29.42578125" style="218" customWidth="1"/>
    <col min="9223" max="9223" width="13.140625" style="218" customWidth="1"/>
    <col min="9224" max="9224" width="10.5703125" style="218" customWidth="1"/>
    <col min="9225" max="9225" width="20" style="218" customWidth="1"/>
    <col min="9226" max="9226" width="16.42578125" style="218" customWidth="1"/>
    <col min="9227" max="9227" width="8.42578125" style="218" customWidth="1"/>
    <col min="9228" max="9228" width="8.7109375" style="218" customWidth="1"/>
    <col min="9229" max="9229" width="10.85546875" style="218" customWidth="1"/>
    <col min="9230" max="9230" width="18.85546875" style="218" customWidth="1"/>
    <col min="9231" max="9234" width="7" style="218" customWidth="1"/>
    <col min="9235" max="9235" width="6.85546875" style="218" customWidth="1"/>
    <col min="9236" max="9236" width="0" style="218" hidden="1" customWidth="1"/>
    <col min="9237" max="9241" width="8.28515625" style="218" customWidth="1"/>
    <col min="9242" max="9242" width="141.5703125" style="218" customWidth="1"/>
    <col min="9243" max="9243" width="59.140625" style="218" customWidth="1"/>
    <col min="9244" max="9244" width="32.7109375" style="218" customWidth="1"/>
    <col min="9245" max="9245" width="3.140625" style="218" customWidth="1"/>
    <col min="9246" max="9246" width="6.5703125" style="218" customWidth="1"/>
    <col min="9247" max="9247" width="18.42578125" style="218" customWidth="1"/>
    <col min="9248" max="9249" width="11.42578125" style="218"/>
    <col min="9250" max="9250" width="10.42578125" style="218" bestFit="1" customWidth="1"/>
    <col min="9251" max="9251" width="11" style="218" bestFit="1" customWidth="1"/>
    <col min="9252" max="9254" width="12.140625" style="218" bestFit="1" customWidth="1"/>
    <col min="9255" max="9255" width="11.42578125" style="218"/>
    <col min="9256" max="9256" width="12.140625" style="218" bestFit="1" customWidth="1"/>
    <col min="9257" max="9259" width="11.42578125" style="218"/>
    <col min="9260" max="9260" width="13.140625" style="218" bestFit="1" customWidth="1"/>
    <col min="9261" max="9472" width="11.42578125" style="218"/>
    <col min="9473" max="9473" width="18.28515625" style="218" customWidth="1"/>
    <col min="9474" max="9474" width="19.28515625" style="218" customWidth="1"/>
    <col min="9475" max="9475" width="25.28515625" style="218" customWidth="1"/>
    <col min="9476" max="9476" width="19" style="218" customWidth="1"/>
    <col min="9477" max="9477" width="6.5703125" style="218" customWidth="1"/>
    <col min="9478" max="9478" width="29.42578125" style="218" customWidth="1"/>
    <col min="9479" max="9479" width="13.140625" style="218" customWidth="1"/>
    <col min="9480" max="9480" width="10.5703125" style="218" customWidth="1"/>
    <col min="9481" max="9481" width="20" style="218" customWidth="1"/>
    <col min="9482" max="9482" width="16.42578125" style="218" customWidth="1"/>
    <col min="9483" max="9483" width="8.42578125" style="218" customWidth="1"/>
    <col min="9484" max="9484" width="8.7109375" style="218" customWidth="1"/>
    <col min="9485" max="9485" width="10.85546875" style="218" customWidth="1"/>
    <col min="9486" max="9486" width="18.85546875" style="218" customWidth="1"/>
    <col min="9487" max="9490" width="7" style="218" customWidth="1"/>
    <col min="9491" max="9491" width="6.85546875" style="218" customWidth="1"/>
    <col min="9492" max="9492" width="0" style="218" hidden="1" customWidth="1"/>
    <col min="9493" max="9497" width="8.28515625" style="218" customWidth="1"/>
    <col min="9498" max="9498" width="141.5703125" style="218" customWidth="1"/>
    <col min="9499" max="9499" width="59.140625" style="218" customWidth="1"/>
    <col min="9500" max="9500" width="32.7109375" style="218" customWidth="1"/>
    <col min="9501" max="9501" width="3.140625" style="218" customWidth="1"/>
    <col min="9502" max="9502" width="6.5703125" style="218" customWidth="1"/>
    <col min="9503" max="9503" width="18.42578125" style="218" customWidth="1"/>
    <col min="9504" max="9505" width="11.42578125" style="218"/>
    <col min="9506" max="9506" width="10.42578125" style="218" bestFit="1" customWidth="1"/>
    <col min="9507" max="9507" width="11" style="218" bestFit="1" customWidth="1"/>
    <col min="9508" max="9510" width="12.140625" style="218" bestFit="1" customWidth="1"/>
    <col min="9511" max="9511" width="11.42578125" style="218"/>
    <col min="9512" max="9512" width="12.140625" style="218" bestFit="1" customWidth="1"/>
    <col min="9513" max="9515" width="11.42578125" style="218"/>
    <col min="9516" max="9516" width="13.140625" style="218" bestFit="1" customWidth="1"/>
    <col min="9517" max="9728" width="11.42578125" style="218"/>
    <col min="9729" max="9729" width="18.28515625" style="218" customWidth="1"/>
    <col min="9730" max="9730" width="19.28515625" style="218" customWidth="1"/>
    <col min="9731" max="9731" width="25.28515625" style="218" customWidth="1"/>
    <col min="9732" max="9732" width="19" style="218" customWidth="1"/>
    <col min="9733" max="9733" width="6.5703125" style="218" customWidth="1"/>
    <col min="9734" max="9734" width="29.42578125" style="218" customWidth="1"/>
    <col min="9735" max="9735" width="13.140625" style="218" customWidth="1"/>
    <col min="9736" max="9736" width="10.5703125" style="218" customWidth="1"/>
    <col min="9737" max="9737" width="20" style="218" customWidth="1"/>
    <col min="9738" max="9738" width="16.42578125" style="218" customWidth="1"/>
    <col min="9739" max="9739" width="8.42578125" style="218" customWidth="1"/>
    <col min="9740" max="9740" width="8.7109375" style="218" customWidth="1"/>
    <col min="9741" max="9741" width="10.85546875" style="218" customWidth="1"/>
    <col min="9742" max="9742" width="18.85546875" style="218" customWidth="1"/>
    <col min="9743" max="9746" width="7" style="218" customWidth="1"/>
    <col min="9747" max="9747" width="6.85546875" style="218" customWidth="1"/>
    <col min="9748" max="9748" width="0" style="218" hidden="1" customWidth="1"/>
    <col min="9749" max="9753" width="8.28515625" style="218" customWidth="1"/>
    <col min="9754" max="9754" width="141.5703125" style="218" customWidth="1"/>
    <col min="9755" max="9755" width="59.140625" style="218" customWidth="1"/>
    <col min="9756" max="9756" width="32.7109375" style="218" customWidth="1"/>
    <col min="9757" max="9757" width="3.140625" style="218" customWidth="1"/>
    <col min="9758" max="9758" width="6.5703125" style="218" customWidth="1"/>
    <col min="9759" max="9759" width="18.42578125" style="218" customWidth="1"/>
    <col min="9760" max="9761" width="11.42578125" style="218"/>
    <col min="9762" max="9762" width="10.42578125" style="218" bestFit="1" customWidth="1"/>
    <col min="9763" max="9763" width="11" style="218" bestFit="1" customWidth="1"/>
    <col min="9764" max="9766" width="12.140625" style="218" bestFit="1" customWidth="1"/>
    <col min="9767" max="9767" width="11.42578125" style="218"/>
    <col min="9768" max="9768" width="12.140625" style="218" bestFit="1" customWidth="1"/>
    <col min="9769" max="9771" width="11.42578125" style="218"/>
    <col min="9772" max="9772" width="13.140625" style="218" bestFit="1" customWidth="1"/>
    <col min="9773" max="9984" width="11.42578125" style="218"/>
    <col min="9985" max="9985" width="18.28515625" style="218" customWidth="1"/>
    <col min="9986" max="9986" width="19.28515625" style="218" customWidth="1"/>
    <col min="9987" max="9987" width="25.28515625" style="218" customWidth="1"/>
    <col min="9988" max="9988" width="19" style="218" customWidth="1"/>
    <col min="9989" max="9989" width="6.5703125" style="218" customWidth="1"/>
    <col min="9990" max="9990" width="29.42578125" style="218" customWidth="1"/>
    <col min="9991" max="9991" width="13.140625" style="218" customWidth="1"/>
    <col min="9992" max="9992" width="10.5703125" style="218" customWidth="1"/>
    <col min="9993" max="9993" width="20" style="218" customWidth="1"/>
    <col min="9994" max="9994" width="16.42578125" style="218" customWidth="1"/>
    <col min="9995" max="9995" width="8.42578125" style="218" customWidth="1"/>
    <col min="9996" max="9996" width="8.7109375" style="218" customWidth="1"/>
    <col min="9997" max="9997" width="10.85546875" style="218" customWidth="1"/>
    <col min="9998" max="9998" width="18.85546875" style="218" customWidth="1"/>
    <col min="9999" max="10002" width="7" style="218" customWidth="1"/>
    <col min="10003" max="10003" width="6.85546875" style="218" customWidth="1"/>
    <col min="10004" max="10004" width="0" style="218" hidden="1" customWidth="1"/>
    <col min="10005" max="10009" width="8.28515625" style="218" customWidth="1"/>
    <col min="10010" max="10010" width="141.5703125" style="218" customWidth="1"/>
    <col min="10011" max="10011" width="59.140625" style="218" customWidth="1"/>
    <col min="10012" max="10012" width="32.7109375" style="218" customWidth="1"/>
    <col min="10013" max="10013" width="3.140625" style="218" customWidth="1"/>
    <col min="10014" max="10014" width="6.5703125" style="218" customWidth="1"/>
    <col min="10015" max="10015" width="18.42578125" style="218" customWidth="1"/>
    <col min="10016" max="10017" width="11.42578125" style="218"/>
    <col min="10018" max="10018" width="10.42578125" style="218" bestFit="1" customWidth="1"/>
    <col min="10019" max="10019" width="11" style="218" bestFit="1" customWidth="1"/>
    <col min="10020" max="10022" width="12.140625" style="218" bestFit="1" customWidth="1"/>
    <col min="10023" max="10023" width="11.42578125" style="218"/>
    <col min="10024" max="10024" width="12.140625" style="218" bestFit="1" customWidth="1"/>
    <col min="10025" max="10027" width="11.42578125" style="218"/>
    <col min="10028" max="10028" width="13.140625" style="218" bestFit="1" customWidth="1"/>
    <col min="10029" max="10240" width="11.42578125" style="218"/>
    <col min="10241" max="10241" width="18.28515625" style="218" customWidth="1"/>
    <col min="10242" max="10242" width="19.28515625" style="218" customWidth="1"/>
    <col min="10243" max="10243" width="25.28515625" style="218" customWidth="1"/>
    <col min="10244" max="10244" width="19" style="218" customWidth="1"/>
    <col min="10245" max="10245" width="6.5703125" style="218" customWidth="1"/>
    <col min="10246" max="10246" width="29.42578125" style="218" customWidth="1"/>
    <col min="10247" max="10247" width="13.140625" style="218" customWidth="1"/>
    <col min="10248" max="10248" width="10.5703125" style="218" customWidth="1"/>
    <col min="10249" max="10249" width="20" style="218" customWidth="1"/>
    <col min="10250" max="10250" width="16.42578125" style="218" customWidth="1"/>
    <col min="10251" max="10251" width="8.42578125" style="218" customWidth="1"/>
    <col min="10252" max="10252" width="8.7109375" style="218" customWidth="1"/>
    <col min="10253" max="10253" width="10.85546875" style="218" customWidth="1"/>
    <col min="10254" max="10254" width="18.85546875" style="218" customWidth="1"/>
    <col min="10255" max="10258" width="7" style="218" customWidth="1"/>
    <col min="10259" max="10259" width="6.85546875" style="218" customWidth="1"/>
    <col min="10260" max="10260" width="0" style="218" hidden="1" customWidth="1"/>
    <col min="10261" max="10265" width="8.28515625" style="218" customWidth="1"/>
    <col min="10266" max="10266" width="141.5703125" style="218" customWidth="1"/>
    <col min="10267" max="10267" width="59.140625" style="218" customWidth="1"/>
    <col min="10268" max="10268" width="32.7109375" style="218" customWidth="1"/>
    <col min="10269" max="10269" width="3.140625" style="218" customWidth="1"/>
    <col min="10270" max="10270" width="6.5703125" style="218" customWidth="1"/>
    <col min="10271" max="10271" width="18.42578125" style="218" customWidth="1"/>
    <col min="10272" max="10273" width="11.42578125" style="218"/>
    <col min="10274" max="10274" width="10.42578125" style="218" bestFit="1" customWidth="1"/>
    <col min="10275" max="10275" width="11" style="218" bestFit="1" customWidth="1"/>
    <col min="10276" max="10278" width="12.140625" style="218" bestFit="1" customWidth="1"/>
    <col min="10279" max="10279" width="11.42578125" style="218"/>
    <col min="10280" max="10280" width="12.140625" style="218" bestFit="1" customWidth="1"/>
    <col min="10281" max="10283" width="11.42578125" style="218"/>
    <col min="10284" max="10284" width="13.140625" style="218" bestFit="1" customWidth="1"/>
    <col min="10285" max="10496" width="11.42578125" style="218"/>
    <col min="10497" max="10497" width="18.28515625" style="218" customWidth="1"/>
    <col min="10498" max="10498" width="19.28515625" style="218" customWidth="1"/>
    <col min="10499" max="10499" width="25.28515625" style="218" customWidth="1"/>
    <col min="10500" max="10500" width="19" style="218" customWidth="1"/>
    <col min="10501" max="10501" width="6.5703125" style="218" customWidth="1"/>
    <col min="10502" max="10502" width="29.42578125" style="218" customWidth="1"/>
    <col min="10503" max="10503" width="13.140625" style="218" customWidth="1"/>
    <col min="10504" max="10504" width="10.5703125" style="218" customWidth="1"/>
    <col min="10505" max="10505" width="20" style="218" customWidth="1"/>
    <col min="10506" max="10506" width="16.42578125" style="218" customWidth="1"/>
    <col min="10507" max="10507" width="8.42578125" style="218" customWidth="1"/>
    <col min="10508" max="10508" width="8.7109375" style="218" customWidth="1"/>
    <col min="10509" max="10509" width="10.85546875" style="218" customWidth="1"/>
    <col min="10510" max="10510" width="18.85546875" style="218" customWidth="1"/>
    <col min="10511" max="10514" width="7" style="218" customWidth="1"/>
    <col min="10515" max="10515" width="6.85546875" style="218" customWidth="1"/>
    <col min="10516" max="10516" width="0" style="218" hidden="1" customWidth="1"/>
    <col min="10517" max="10521" width="8.28515625" style="218" customWidth="1"/>
    <col min="10522" max="10522" width="141.5703125" style="218" customWidth="1"/>
    <col min="10523" max="10523" width="59.140625" style="218" customWidth="1"/>
    <col min="10524" max="10524" width="32.7109375" style="218" customWidth="1"/>
    <col min="10525" max="10525" width="3.140625" style="218" customWidth="1"/>
    <col min="10526" max="10526" width="6.5703125" style="218" customWidth="1"/>
    <col min="10527" max="10527" width="18.42578125" style="218" customWidth="1"/>
    <col min="10528" max="10529" width="11.42578125" style="218"/>
    <col min="10530" max="10530" width="10.42578125" style="218" bestFit="1" customWidth="1"/>
    <col min="10531" max="10531" width="11" style="218" bestFit="1" customWidth="1"/>
    <col min="10532" max="10534" width="12.140625" style="218" bestFit="1" customWidth="1"/>
    <col min="10535" max="10535" width="11.42578125" style="218"/>
    <col min="10536" max="10536" width="12.140625" style="218" bestFit="1" customWidth="1"/>
    <col min="10537" max="10539" width="11.42578125" style="218"/>
    <col min="10540" max="10540" width="13.140625" style="218" bestFit="1" customWidth="1"/>
    <col min="10541" max="10752" width="11.42578125" style="218"/>
    <col min="10753" max="10753" width="18.28515625" style="218" customWidth="1"/>
    <col min="10754" max="10754" width="19.28515625" style="218" customWidth="1"/>
    <col min="10755" max="10755" width="25.28515625" style="218" customWidth="1"/>
    <col min="10756" max="10756" width="19" style="218" customWidth="1"/>
    <col min="10757" max="10757" width="6.5703125" style="218" customWidth="1"/>
    <col min="10758" max="10758" width="29.42578125" style="218" customWidth="1"/>
    <col min="10759" max="10759" width="13.140625" style="218" customWidth="1"/>
    <col min="10760" max="10760" width="10.5703125" style="218" customWidth="1"/>
    <col min="10761" max="10761" width="20" style="218" customWidth="1"/>
    <col min="10762" max="10762" width="16.42578125" style="218" customWidth="1"/>
    <col min="10763" max="10763" width="8.42578125" style="218" customWidth="1"/>
    <col min="10764" max="10764" width="8.7109375" style="218" customWidth="1"/>
    <col min="10765" max="10765" width="10.85546875" style="218" customWidth="1"/>
    <col min="10766" max="10766" width="18.85546875" style="218" customWidth="1"/>
    <col min="10767" max="10770" width="7" style="218" customWidth="1"/>
    <col min="10771" max="10771" width="6.85546875" style="218" customWidth="1"/>
    <col min="10772" max="10772" width="0" style="218" hidden="1" customWidth="1"/>
    <col min="10773" max="10777" width="8.28515625" style="218" customWidth="1"/>
    <col min="10778" max="10778" width="141.5703125" style="218" customWidth="1"/>
    <col min="10779" max="10779" width="59.140625" style="218" customWidth="1"/>
    <col min="10780" max="10780" width="32.7109375" style="218" customWidth="1"/>
    <col min="10781" max="10781" width="3.140625" style="218" customWidth="1"/>
    <col min="10782" max="10782" width="6.5703125" style="218" customWidth="1"/>
    <col min="10783" max="10783" width="18.42578125" style="218" customWidth="1"/>
    <col min="10784" max="10785" width="11.42578125" style="218"/>
    <col min="10786" max="10786" width="10.42578125" style="218" bestFit="1" customWidth="1"/>
    <col min="10787" max="10787" width="11" style="218" bestFit="1" customWidth="1"/>
    <col min="10788" max="10790" width="12.140625" style="218" bestFit="1" customWidth="1"/>
    <col min="10791" max="10791" width="11.42578125" style="218"/>
    <col min="10792" max="10792" width="12.140625" style="218" bestFit="1" customWidth="1"/>
    <col min="10793" max="10795" width="11.42578125" style="218"/>
    <col min="10796" max="10796" width="13.140625" style="218" bestFit="1" customWidth="1"/>
    <col min="10797" max="11008" width="11.42578125" style="218"/>
    <col min="11009" max="11009" width="18.28515625" style="218" customWidth="1"/>
    <col min="11010" max="11010" width="19.28515625" style="218" customWidth="1"/>
    <col min="11011" max="11011" width="25.28515625" style="218" customWidth="1"/>
    <col min="11012" max="11012" width="19" style="218" customWidth="1"/>
    <col min="11013" max="11013" width="6.5703125" style="218" customWidth="1"/>
    <col min="11014" max="11014" width="29.42578125" style="218" customWidth="1"/>
    <col min="11015" max="11015" width="13.140625" style="218" customWidth="1"/>
    <col min="11016" max="11016" width="10.5703125" style="218" customWidth="1"/>
    <col min="11017" max="11017" width="20" style="218" customWidth="1"/>
    <col min="11018" max="11018" width="16.42578125" style="218" customWidth="1"/>
    <col min="11019" max="11019" width="8.42578125" style="218" customWidth="1"/>
    <col min="11020" max="11020" width="8.7109375" style="218" customWidth="1"/>
    <col min="11021" max="11021" width="10.85546875" style="218" customWidth="1"/>
    <col min="11022" max="11022" width="18.85546875" style="218" customWidth="1"/>
    <col min="11023" max="11026" width="7" style="218" customWidth="1"/>
    <col min="11027" max="11027" width="6.85546875" style="218" customWidth="1"/>
    <col min="11028" max="11028" width="0" style="218" hidden="1" customWidth="1"/>
    <col min="11029" max="11033" width="8.28515625" style="218" customWidth="1"/>
    <col min="11034" max="11034" width="141.5703125" style="218" customWidth="1"/>
    <col min="11035" max="11035" width="59.140625" style="218" customWidth="1"/>
    <col min="11036" max="11036" width="32.7109375" style="218" customWidth="1"/>
    <col min="11037" max="11037" width="3.140625" style="218" customWidth="1"/>
    <col min="11038" max="11038" width="6.5703125" style="218" customWidth="1"/>
    <col min="11039" max="11039" width="18.42578125" style="218" customWidth="1"/>
    <col min="11040" max="11041" width="11.42578125" style="218"/>
    <col min="11042" max="11042" width="10.42578125" style="218" bestFit="1" customWidth="1"/>
    <col min="11043" max="11043" width="11" style="218" bestFit="1" customWidth="1"/>
    <col min="11044" max="11046" width="12.140625" style="218" bestFit="1" customWidth="1"/>
    <col min="11047" max="11047" width="11.42578125" style="218"/>
    <col min="11048" max="11048" width="12.140625" style="218" bestFit="1" customWidth="1"/>
    <col min="11049" max="11051" width="11.42578125" style="218"/>
    <col min="11052" max="11052" width="13.140625" style="218" bestFit="1" customWidth="1"/>
    <col min="11053" max="11264" width="11.42578125" style="218"/>
    <col min="11265" max="11265" width="18.28515625" style="218" customWidth="1"/>
    <col min="11266" max="11266" width="19.28515625" style="218" customWidth="1"/>
    <col min="11267" max="11267" width="25.28515625" style="218" customWidth="1"/>
    <col min="11268" max="11268" width="19" style="218" customWidth="1"/>
    <col min="11269" max="11269" width="6.5703125" style="218" customWidth="1"/>
    <col min="11270" max="11270" width="29.42578125" style="218" customWidth="1"/>
    <col min="11271" max="11271" width="13.140625" style="218" customWidth="1"/>
    <col min="11272" max="11272" width="10.5703125" style="218" customWidth="1"/>
    <col min="11273" max="11273" width="20" style="218" customWidth="1"/>
    <col min="11274" max="11274" width="16.42578125" style="218" customWidth="1"/>
    <col min="11275" max="11275" width="8.42578125" style="218" customWidth="1"/>
    <col min="11276" max="11276" width="8.7109375" style="218" customWidth="1"/>
    <col min="11277" max="11277" width="10.85546875" style="218" customWidth="1"/>
    <col min="11278" max="11278" width="18.85546875" style="218" customWidth="1"/>
    <col min="11279" max="11282" width="7" style="218" customWidth="1"/>
    <col min="11283" max="11283" width="6.85546875" style="218" customWidth="1"/>
    <col min="11284" max="11284" width="0" style="218" hidden="1" customWidth="1"/>
    <col min="11285" max="11289" width="8.28515625" style="218" customWidth="1"/>
    <col min="11290" max="11290" width="141.5703125" style="218" customWidth="1"/>
    <col min="11291" max="11291" width="59.140625" style="218" customWidth="1"/>
    <col min="11292" max="11292" width="32.7109375" style="218" customWidth="1"/>
    <col min="11293" max="11293" width="3.140625" style="218" customWidth="1"/>
    <col min="11294" max="11294" width="6.5703125" style="218" customWidth="1"/>
    <col min="11295" max="11295" width="18.42578125" style="218" customWidth="1"/>
    <col min="11296" max="11297" width="11.42578125" style="218"/>
    <col min="11298" max="11298" width="10.42578125" style="218" bestFit="1" customWidth="1"/>
    <col min="11299" max="11299" width="11" style="218" bestFit="1" customWidth="1"/>
    <col min="11300" max="11302" width="12.140625" style="218" bestFit="1" customWidth="1"/>
    <col min="11303" max="11303" width="11.42578125" style="218"/>
    <col min="11304" max="11304" width="12.140625" style="218" bestFit="1" customWidth="1"/>
    <col min="11305" max="11307" width="11.42578125" style="218"/>
    <col min="11308" max="11308" width="13.140625" style="218" bestFit="1" customWidth="1"/>
    <col min="11309" max="11520" width="11.42578125" style="218"/>
    <col min="11521" max="11521" width="18.28515625" style="218" customWidth="1"/>
    <col min="11522" max="11522" width="19.28515625" style="218" customWidth="1"/>
    <col min="11523" max="11523" width="25.28515625" style="218" customWidth="1"/>
    <col min="11524" max="11524" width="19" style="218" customWidth="1"/>
    <col min="11525" max="11525" width="6.5703125" style="218" customWidth="1"/>
    <col min="11526" max="11526" width="29.42578125" style="218" customWidth="1"/>
    <col min="11527" max="11527" width="13.140625" style="218" customWidth="1"/>
    <col min="11528" max="11528" width="10.5703125" style="218" customWidth="1"/>
    <col min="11529" max="11529" width="20" style="218" customWidth="1"/>
    <col min="11530" max="11530" width="16.42578125" style="218" customWidth="1"/>
    <col min="11531" max="11531" width="8.42578125" style="218" customWidth="1"/>
    <col min="11532" max="11532" width="8.7109375" style="218" customWidth="1"/>
    <col min="11533" max="11533" width="10.85546875" style="218" customWidth="1"/>
    <col min="11534" max="11534" width="18.85546875" style="218" customWidth="1"/>
    <col min="11535" max="11538" width="7" style="218" customWidth="1"/>
    <col min="11539" max="11539" width="6.85546875" style="218" customWidth="1"/>
    <col min="11540" max="11540" width="0" style="218" hidden="1" customWidth="1"/>
    <col min="11541" max="11545" width="8.28515625" style="218" customWidth="1"/>
    <col min="11546" max="11546" width="141.5703125" style="218" customWidth="1"/>
    <col min="11547" max="11547" width="59.140625" style="218" customWidth="1"/>
    <col min="11548" max="11548" width="32.7109375" style="218" customWidth="1"/>
    <col min="11549" max="11549" width="3.140625" style="218" customWidth="1"/>
    <col min="11550" max="11550" width="6.5703125" style="218" customWidth="1"/>
    <col min="11551" max="11551" width="18.42578125" style="218" customWidth="1"/>
    <col min="11552" max="11553" width="11.42578125" style="218"/>
    <col min="11554" max="11554" width="10.42578125" style="218" bestFit="1" customWidth="1"/>
    <col min="11555" max="11555" width="11" style="218" bestFit="1" customWidth="1"/>
    <col min="11556" max="11558" width="12.140625" style="218" bestFit="1" customWidth="1"/>
    <col min="11559" max="11559" width="11.42578125" style="218"/>
    <col min="11560" max="11560" width="12.140625" style="218" bestFit="1" customWidth="1"/>
    <col min="11561" max="11563" width="11.42578125" style="218"/>
    <col min="11564" max="11564" width="13.140625" style="218" bestFit="1" customWidth="1"/>
    <col min="11565" max="11776" width="11.42578125" style="218"/>
    <col min="11777" max="11777" width="18.28515625" style="218" customWidth="1"/>
    <col min="11778" max="11778" width="19.28515625" style="218" customWidth="1"/>
    <col min="11779" max="11779" width="25.28515625" style="218" customWidth="1"/>
    <col min="11780" max="11780" width="19" style="218" customWidth="1"/>
    <col min="11781" max="11781" width="6.5703125" style="218" customWidth="1"/>
    <col min="11782" max="11782" width="29.42578125" style="218" customWidth="1"/>
    <col min="11783" max="11783" width="13.140625" style="218" customWidth="1"/>
    <col min="11784" max="11784" width="10.5703125" style="218" customWidth="1"/>
    <col min="11785" max="11785" width="20" style="218" customWidth="1"/>
    <col min="11786" max="11786" width="16.42578125" style="218" customWidth="1"/>
    <col min="11787" max="11787" width="8.42578125" style="218" customWidth="1"/>
    <col min="11788" max="11788" width="8.7109375" style="218" customWidth="1"/>
    <col min="11789" max="11789" width="10.85546875" style="218" customWidth="1"/>
    <col min="11790" max="11790" width="18.85546875" style="218" customWidth="1"/>
    <col min="11791" max="11794" width="7" style="218" customWidth="1"/>
    <col min="11795" max="11795" width="6.85546875" style="218" customWidth="1"/>
    <col min="11796" max="11796" width="0" style="218" hidden="1" customWidth="1"/>
    <col min="11797" max="11801" width="8.28515625" style="218" customWidth="1"/>
    <col min="11802" max="11802" width="141.5703125" style="218" customWidth="1"/>
    <col min="11803" max="11803" width="59.140625" style="218" customWidth="1"/>
    <col min="11804" max="11804" width="32.7109375" style="218" customWidth="1"/>
    <col min="11805" max="11805" width="3.140625" style="218" customWidth="1"/>
    <col min="11806" max="11806" width="6.5703125" style="218" customWidth="1"/>
    <col min="11807" max="11807" width="18.42578125" style="218" customWidth="1"/>
    <col min="11808" max="11809" width="11.42578125" style="218"/>
    <col min="11810" max="11810" width="10.42578125" style="218" bestFit="1" customWidth="1"/>
    <col min="11811" max="11811" width="11" style="218" bestFit="1" customWidth="1"/>
    <col min="11812" max="11814" width="12.140625" style="218" bestFit="1" customWidth="1"/>
    <col min="11815" max="11815" width="11.42578125" style="218"/>
    <col min="11816" max="11816" width="12.140625" style="218" bestFit="1" customWidth="1"/>
    <col min="11817" max="11819" width="11.42578125" style="218"/>
    <col min="11820" max="11820" width="13.140625" style="218" bestFit="1" customWidth="1"/>
    <col min="11821" max="12032" width="11.42578125" style="218"/>
    <col min="12033" max="12033" width="18.28515625" style="218" customWidth="1"/>
    <col min="12034" max="12034" width="19.28515625" style="218" customWidth="1"/>
    <col min="12035" max="12035" width="25.28515625" style="218" customWidth="1"/>
    <col min="12036" max="12036" width="19" style="218" customWidth="1"/>
    <col min="12037" max="12037" width="6.5703125" style="218" customWidth="1"/>
    <col min="12038" max="12038" width="29.42578125" style="218" customWidth="1"/>
    <col min="12039" max="12039" width="13.140625" style="218" customWidth="1"/>
    <col min="12040" max="12040" width="10.5703125" style="218" customWidth="1"/>
    <col min="12041" max="12041" width="20" style="218" customWidth="1"/>
    <col min="12042" max="12042" width="16.42578125" style="218" customWidth="1"/>
    <col min="12043" max="12043" width="8.42578125" style="218" customWidth="1"/>
    <col min="12044" max="12044" width="8.7109375" style="218" customWidth="1"/>
    <col min="12045" max="12045" width="10.85546875" style="218" customWidth="1"/>
    <col min="12046" max="12046" width="18.85546875" style="218" customWidth="1"/>
    <col min="12047" max="12050" width="7" style="218" customWidth="1"/>
    <col min="12051" max="12051" width="6.85546875" style="218" customWidth="1"/>
    <col min="12052" max="12052" width="0" style="218" hidden="1" customWidth="1"/>
    <col min="12053" max="12057" width="8.28515625" style="218" customWidth="1"/>
    <col min="12058" max="12058" width="141.5703125" style="218" customWidth="1"/>
    <col min="12059" max="12059" width="59.140625" style="218" customWidth="1"/>
    <col min="12060" max="12060" width="32.7109375" style="218" customWidth="1"/>
    <col min="12061" max="12061" width="3.140625" style="218" customWidth="1"/>
    <col min="12062" max="12062" width="6.5703125" style="218" customWidth="1"/>
    <col min="12063" max="12063" width="18.42578125" style="218" customWidth="1"/>
    <col min="12064" max="12065" width="11.42578125" style="218"/>
    <col min="12066" max="12066" width="10.42578125" style="218" bestFit="1" customWidth="1"/>
    <col min="12067" max="12067" width="11" style="218" bestFit="1" customWidth="1"/>
    <col min="12068" max="12070" width="12.140625" style="218" bestFit="1" customWidth="1"/>
    <col min="12071" max="12071" width="11.42578125" style="218"/>
    <col min="12072" max="12072" width="12.140625" style="218" bestFit="1" customWidth="1"/>
    <col min="12073" max="12075" width="11.42578125" style="218"/>
    <col min="12076" max="12076" width="13.140625" style="218" bestFit="1" customWidth="1"/>
    <col min="12077" max="12288" width="11.42578125" style="218"/>
    <col min="12289" max="12289" width="18.28515625" style="218" customWidth="1"/>
    <col min="12290" max="12290" width="19.28515625" style="218" customWidth="1"/>
    <col min="12291" max="12291" width="25.28515625" style="218" customWidth="1"/>
    <col min="12292" max="12292" width="19" style="218" customWidth="1"/>
    <col min="12293" max="12293" width="6.5703125" style="218" customWidth="1"/>
    <col min="12294" max="12294" width="29.42578125" style="218" customWidth="1"/>
    <col min="12295" max="12295" width="13.140625" style="218" customWidth="1"/>
    <col min="12296" max="12296" width="10.5703125" style="218" customWidth="1"/>
    <col min="12297" max="12297" width="20" style="218" customWidth="1"/>
    <col min="12298" max="12298" width="16.42578125" style="218" customWidth="1"/>
    <col min="12299" max="12299" width="8.42578125" style="218" customWidth="1"/>
    <col min="12300" max="12300" width="8.7109375" style="218" customWidth="1"/>
    <col min="12301" max="12301" width="10.85546875" style="218" customWidth="1"/>
    <col min="12302" max="12302" width="18.85546875" style="218" customWidth="1"/>
    <col min="12303" max="12306" width="7" style="218" customWidth="1"/>
    <col min="12307" max="12307" width="6.85546875" style="218" customWidth="1"/>
    <col min="12308" max="12308" width="0" style="218" hidden="1" customWidth="1"/>
    <col min="12309" max="12313" width="8.28515625" style="218" customWidth="1"/>
    <col min="12314" max="12314" width="141.5703125" style="218" customWidth="1"/>
    <col min="12315" max="12315" width="59.140625" style="218" customWidth="1"/>
    <col min="12316" max="12316" width="32.7109375" style="218" customWidth="1"/>
    <col min="12317" max="12317" width="3.140625" style="218" customWidth="1"/>
    <col min="12318" max="12318" width="6.5703125" style="218" customWidth="1"/>
    <col min="12319" max="12319" width="18.42578125" style="218" customWidth="1"/>
    <col min="12320" max="12321" width="11.42578125" style="218"/>
    <col min="12322" max="12322" width="10.42578125" style="218" bestFit="1" customWidth="1"/>
    <col min="12323" max="12323" width="11" style="218" bestFit="1" customWidth="1"/>
    <col min="12324" max="12326" width="12.140625" style="218" bestFit="1" customWidth="1"/>
    <col min="12327" max="12327" width="11.42578125" style="218"/>
    <col min="12328" max="12328" width="12.140625" style="218" bestFit="1" customWidth="1"/>
    <col min="12329" max="12331" width="11.42578125" style="218"/>
    <col min="12332" max="12332" width="13.140625" style="218" bestFit="1" customWidth="1"/>
    <col min="12333" max="12544" width="11.42578125" style="218"/>
    <col min="12545" max="12545" width="18.28515625" style="218" customWidth="1"/>
    <col min="12546" max="12546" width="19.28515625" style="218" customWidth="1"/>
    <col min="12547" max="12547" width="25.28515625" style="218" customWidth="1"/>
    <col min="12548" max="12548" width="19" style="218" customWidth="1"/>
    <col min="12549" max="12549" width="6.5703125" style="218" customWidth="1"/>
    <col min="12550" max="12550" width="29.42578125" style="218" customWidth="1"/>
    <col min="12551" max="12551" width="13.140625" style="218" customWidth="1"/>
    <col min="12552" max="12552" width="10.5703125" style="218" customWidth="1"/>
    <col min="12553" max="12553" width="20" style="218" customWidth="1"/>
    <col min="12554" max="12554" width="16.42578125" style="218" customWidth="1"/>
    <col min="12555" max="12555" width="8.42578125" style="218" customWidth="1"/>
    <col min="12556" max="12556" width="8.7109375" style="218" customWidth="1"/>
    <col min="12557" max="12557" width="10.85546875" style="218" customWidth="1"/>
    <col min="12558" max="12558" width="18.85546875" style="218" customWidth="1"/>
    <col min="12559" max="12562" width="7" style="218" customWidth="1"/>
    <col min="12563" max="12563" width="6.85546875" style="218" customWidth="1"/>
    <col min="12564" max="12564" width="0" style="218" hidden="1" customWidth="1"/>
    <col min="12565" max="12569" width="8.28515625" style="218" customWidth="1"/>
    <col min="12570" max="12570" width="141.5703125" style="218" customWidth="1"/>
    <col min="12571" max="12571" width="59.140625" style="218" customWidth="1"/>
    <col min="12572" max="12572" width="32.7109375" style="218" customWidth="1"/>
    <col min="12573" max="12573" width="3.140625" style="218" customWidth="1"/>
    <col min="12574" max="12574" width="6.5703125" style="218" customWidth="1"/>
    <col min="12575" max="12575" width="18.42578125" style="218" customWidth="1"/>
    <col min="12576" max="12577" width="11.42578125" style="218"/>
    <col min="12578" max="12578" width="10.42578125" style="218" bestFit="1" customWidth="1"/>
    <col min="12579" max="12579" width="11" style="218" bestFit="1" customWidth="1"/>
    <col min="12580" max="12582" width="12.140625" style="218" bestFit="1" customWidth="1"/>
    <col min="12583" max="12583" width="11.42578125" style="218"/>
    <col min="12584" max="12584" width="12.140625" style="218" bestFit="1" customWidth="1"/>
    <col min="12585" max="12587" width="11.42578125" style="218"/>
    <col min="12588" max="12588" width="13.140625" style="218" bestFit="1" customWidth="1"/>
    <col min="12589" max="12800" width="11.42578125" style="218"/>
    <col min="12801" max="12801" width="18.28515625" style="218" customWidth="1"/>
    <col min="12802" max="12802" width="19.28515625" style="218" customWidth="1"/>
    <col min="12803" max="12803" width="25.28515625" style="218" customWidth="1"/>
    <col min="12804" max="12804" width="19" style="218" customWidth="1"/>
    <col min="12805" max="12805" width="6.5703125" style="218" customWidth="1"/>
    <col min="12806" max="12806" width="29.42578125" style="218" customWidth="1"/>
    <col min="12807" max="12807" width="13.140625" style="218" customWidth="1"/>
    <col min="12808" max="12808" width="10.5703125" style="218" customWidth="1"/>
    <col min="12809" max="12809" width="20" style="218" customWidth="1"/>
    <col min="12810" max="12810" width="16.42578125" style="218" customWidth="1"/>
    <col min="12811" max="12811" width="8.42578125" style="218" customWidth="1"/>
    <col min="12812" max="12812" width="8.7109375" style="218" customWidth="1"/>
    <col min="12813" max="12813" width="10.85546875" style="218" customWidth="1"/>
    <col min="12814" max="12814" width="18.85546875" style="218" customWidth="1"/>
    <col min="12815" max="12818" width="7" style="218" customWidth="1"/>
    <col min="12819" max="12819" width="6.85546875" style="218" customWidth="1"/>
    <col min="12820" max="12820" width="0" style="218" hidden="1" customWidth="1"/>
    <col min="12821" max="12825" width="8.28515625" style="218" customWidth="1"/>
    <col min="12826" max="12826" width="141.5703125" style="218" customWidth="1"/>
    <col min="12827" max="12827" width="59.140625" style="218" customWidth="1"/>
    <col min="12828" max="12828" width="32.7109375" style="218" customWidth="1"/>
    <col min="12829" max="12829" width="3.140625" style="218" customWidth="1"/>
    <col min="12830" max="12830" width="6.5703125" style="218" customWidth="1"/>
    <col min="12831" max="12831" width="18.42578125" style="218" customWidth="1"/>
    <col min="12832" max="12833" width="11.42578125" style="218"/>
    <col min="12834" max="12834" width="10.42578125" style="218" bestFit="1" customWidth="1"/>
    <col min="12835" max="12835" width="11" style="218" bestFit="1" customWidth="1"/>
    <col min="12836" max="12838" width="12.140625" style="218" bestFit="1" customWidth="1"/>
    <col min="12839" max="12839" width="11.42578125" style="218"/>
    <col min="12840" max="12840" width="12.140625" style="218" bestFit="1" customWidth="1"/>
    <col min="12841" max="12843" width="11.42578125" style="218"/>
    <col min="12844" max="12844" width="13.140625" style="218" bestFit="1" customWidth="1"/>
    <col min="12845" max="13056" width="11.42578125" style="218"/>
    <col min="13057" max="13057" width="18.28515625" style="218" customWidth="1"/>
    <col min="13058" max="13058" width="19.28515625" style="218" customWidth="1"/>
    <col min="13059" max="13059" width="25.28515625" style="218" customWidth="1"/>
    <col min="13060" max="13060" width="19" style="218" customWidth="1"/>
    <col min="13061" max="13061" width="6.5703125" style="218" customWidth="1"/>
    <col min="13062" max="13062" width="29.42578125" style="218" customWidth="1"/>
    <col min="13063" max="13063" width="13.140625" style="218" customWidth="1"/>
    <col min="13064" max="13064" width="10.5703125" style="218" customWidth="1"/>
    <col min="13065" max="13065" width="20" style="218" customWidth="1"/>
    <col min="13066" max="13066" width="16.42578125" style="218" customWidth="1"/>
    <col min="13067" max="13067" width="8.42578125" style="218" customWidth="1"/>
    <col min="13068" max="13068" width="8.7109375" style="218" customWidth="1"/>
    <col min="13069" max="13069" width="10.85546875" style="218" customWidth="1"/>
    <col min="13070" max="13070" width="18.85546875" style="218" customWidth="1"/>
    <col min="13071" max="13074" width="7" style="218" customWidth="1"/>
    <col min="13075" max="13075" width="6.85546875" style="218" customWidth="1"/>
    <col min="13076" max="13076" width="0" style="218" hidden="1" customWidth="1"/>
    <col min="13077" max="13081" width="8.28515625" style="218" customWidth="1"/>
    <col min="13082" max="13082" width="141.5703125" style="218" customWidth="1"/>
    <col min="13083" max="13083" width="59.140625" style="218" customWidth="1"/>
    <col min="13084" max="13084" width="32.7109375" style="218" customWidth="1"/>
    <col min="13085" max="13085" width="3.140625" style="218" customWidth="1"/>
    <col min="13086" max="13086" width="6.5703125" style="218" customWidth="1"/>
    <col min="13087" max="13087" width="18.42578125" style="218" customWidth="1"/>
    <col min="13088" max="13089" width="11.42578125" style="218"/>
    <col min="13090" max="13090" width="10.42578125" style="218" bestFit="1" customWidth="1"/>
    <col min="13091" max="13091" width="11" style="218" bestFit="1" customWidth="1"/>
    <col min="13092" max="13094" width="12.140625" style="218" bestFit="1" customWidth="1"/>
    <col min="13095" max="13095" width="11.42578125" style="218"/>
    <col min="13096" max="13096" width="12.140625" style="218" bestFit="1" customWidth="1"/>
    <col min="13097" max="13099" width="11.42578125" style="218"/>
    <col min="13100" max="13100" width="13.140625" style="218" bestFit="1" customWidth="1"/>
    <col min="13101" max="13312" width="11.42578125" style="218"/>
    <col min="13313" max="13313" width="18.28515625" style="218" customWidth="1"/>
    <col min="13314" max="13314" width="19.28515625" style="218" customWidth="1"/>
    <col min="13315" max="13315" width="25.28515625" style="218" customWidth="1"/>
    <col min="13316" max="13316" width="19" style="218" customWidth="1"/>
    <col min="13317" max="13317" width="6.5703125" style="218" customWidth="1"/>
    <col min="13318" max="13318" width="29.42578125" style="218" customWidth="1"/>
    <col min="13319" max="13319" width="13.140625" style="218" customWidth="1"/>
    <col min="13320" max="13320" width="10.5703125" style="218" customWidth="1"/>
    <col min="13321" max="13321" width="20" style="218" customWidth="1"/>
    <col min="13322" max="13322" width="16.42578125" style="218" customWidth="1"/>
    <col min="13323" max="13323" width="8.42578125" style="218" customWidth="1"/>
    <col min="13324" max="13324" width="8.7109375" style="218" customWidth="1"/>
    <col min="13325" max="13325" width="10.85546875" style="218" customWidth="1"/>
    <col min="13326" max="13326" width="18.85546875" style="218" customWidth="1"/>
    <col min="13327" max="13330" width="7" style="218" customWidth="1"/>
    <col min="13331" max="13331" width="6.85546875" style="218" customWidth="1"/>
    <col min="13332" max="13332" width="0" style="218" hidden="1" customWidth="1"/>
    <col min="13333" max="13337" width="8.28515625" style="218" customWidth="1"/>
    <col min="13338" max="13338" width="141.5703125" style="218" customWidth="1"/>
    <col min="13339" max="13339" width="59.140625" style="218" customWidth="1"/>
    <col min="13340" max="13340" width="32.7109375" style="218" customWidth="1"/>
    <col min="13341" max="13341" width="3.140625" style="218" customWidth="1"/>
    <col min="13342" max="13342" width="6.5703125" style="218" customWidth="1"/>
    <col min="13343" max="13343" width="18.42578125" style="218" customWidth="1"/>
    <col min="13344" max="13345" width="11.42578125" style="218"/>
    <col min="13346" max="13346" width="10.42578125" style="218" bestFit="1" customWidth="1"/>
    <col min="13347" max="13347" width="11" style="218" bestFit="1" customWidth="1"/>
    <col min="13348" max="13350" width="12.140625" style="218" bestFit="1" customWidth="1"/>
    <col min="13351" max="13351" width="11.42578125" style="218"/>
    <col min="13352" max="13352" width="12.140625" style="218" bestFit="1" customWidth="1"/>
    <col min="13353" max="13355" width="11.42578125" style="218"/>
    <col min="13356" max="13356" width="13.140625" style="218" bestFit="1" customWidth="1"/>
    <col min="13357" max="13568" width="11.42578125" style="218"/>
    <col min="13569" max="13569" width="18.28515625" style="218" customWidth="1"/>
    <col min="13570" max="13570" width="19.28515625" style="218" customWidth="1"/>
    <col min="13571" max="13571" width="25.28515625" style="218" customWidth="1"/>
    <col min="13572" max="13572" width="19" style="218" customWidth="1"/>
    <col min="13573" max="13573" width="6.5703125" style="218" customWidth="1"/>
    <col min="13574" max="13574" width="29.42578125" style="218" customWidth="1"/>
    <col min="13575" max="13575" width="13.140625" style="218" customWidth="1"/>
    <col min="13576" max="13576" width="10.5703125" style="218" customWidth="1"/>
    <col min="13577" max="13577" width="20" style="218" customWidth="1"/>
    <col min="13578" max="13578" width="16.42578125" style="218" customWidth="1"/>
    <col min="13579" max="13579" width="8.42578125" style="218" customWidth="1"/>
    <col min="13580" max="13580" width="8.7109375" style="218" customWidth="1"/>
    <col min="13581" max="13581" width="10.85546875" style="218" customWidth="1"/>
    <col min="13582" max="13582" width="18.85546875" style="218" customWidth="1"/>
    <col min="13583" max="13586" width="7" style="218" customWidth="1"/>
    <col min="13587" max="13587" width="6.85546875" style="218" customWidth="1"/>
    <col min="13588" max="13588" width="0" style="218" hidden="1" customWidth="1"/>
    <col min="13589" max="13593" width="8.28515625" style="218" customWidth="1"/>
    <col min="13594" max="13594" width="141.5703125" style="218" customWidth="1"/>
    <col min="13595" max="13595" width="59.140625" style="218" customWidth="1"/>
    <col min="13596" max="13596" width="32.7109375" style="218" customWidth="1"/>
    <col min="13597" max="13597" width="3.140625" style="218" customWidth="1"/>
    <col min="13598" max="13598" width="6.5703125" style="218" customWidth="1"/>
    <col min="13599" max="13599" width="18.42578125" style="218" customWidth="1"/>
    <col min="13600" max="13601" width="11.42578125" style="218"/>
    <col min="13602" max="13602" width="10.42578125" style="218" bestFit="1" customWidth="1"/>
    <col min="13603" max="13603" width="11" style="218" bestFit="1" customWidth="1"/>
    <col min="13604" max="13606" width="12.140625" style="218" bestFit="1" customWidth="1"/>
    <col min="13607" max="13607" width="11.42578125" style="218"/>
    <col min="13608" max="13608" width="12.140625" style="218" bestFit="1" customWidth="1"/>
    <col min="13609" max="13611" width="11.42578125" style="218"/>
    <col min="13612" max="13612" width="13.140625" style="218" bestFit="1" customWidth="1"/>
    <col min="13613" max="13824" width="11.42578125" style="218"/>
    <col min="13825" max="13825" width="18.28515625" style="218" customWidth="1"/>
    <col min="13826" max="13826" width="19.28515625" style="218" customWidth="1"/>
    <col min="13827" max="13827" width="25.28515625" style="218" customWidth="1"/>
    <col min="13828" max="13828" width="19" style="218" customWidth="1"/>
    <col min="13829" max="13829" width="6.5703125" style="218" customWidth="1"/>
    <col min="13830" max="13830" width="29.42578125" style="218" customWidth="1"/>
    <col min="13831" max="13831" width="13.140625" style="218" customWidth="1"/>
    <col min="13832" max="13832" width="10.5703125" style="218" customWidth="1"/>
    <col min="13833" max="13833" width="20" style="218" customWidth="1"/>
    <col min="13834" max="13834" width="16.42578125" style="218" customWidth="1"/>
    <col min="13835" max="13835" width="8.42578125" style="218" customWidth="1"/>
    <col min="13836" max="13836" width="8.7109375" style="218" customWidth="1"/>
    <col min="13837" max="13837" width="10.85546875" style="218" customWidth="1"/>
    <col min="13838" max="13838" width="18.85546875" style="218" customWidth="1"/>
    <col min="13839" max="13842" width="7" style="218" customWidth="1"/>
    <col min="13843" max="13843" width="6.85546875" style="218" customWidth="1"/>
    <col min="13844" max="13844" width="0" style="218" hidden="1" customWidth="1"/>
    <col min="13845" max="13849" width="8.28515625" style="218" customWidth="1"/>
    <col min="13850" max="13850" width="141.5703125" style="218" customWidth="1"/>
    <col min="13851" max="13851" width="59.140625" style="218" customWidth="1"/>
    <col min="13852" max="13852" width="32.7109375" style="218" customWidth="1"/>
    <col min="13853" max="13853" width="3.140625" style="218" customWidth="1"/>
    <col min="13854" max="13854" width="6.5703125" style="218" customWidth="1"/>
    <col min="13855" max="13855" width="18.42578125" style="218" customWidth="1"/>
    <col min="13856" max="13857" width="11.42578125" style="218"/>
    <col min="13858" max="13858" width="10.42578125" style="218" bestFit="1" customWidth="1"/>
    <col min="13859" max="13859" width="11" style="218" bestFit="1" customWidth="1"/>
    <col min="13860" max="13862" width="12.140625" style="218" bestFit="1" customWidth="1"/>
    <col min="13863" max="13863" width="11.42578125" style="218"/>
    <col min="13864" max="13864" width="12.140625" style="218" bestFit="1" customWidth="1"/>
    <col min="13865" max="13867" width="11.42578125" style="218"/>
    <col min="13868" max="13868" width="13.140625" style="218" bestFit="1" customWidth="1"/>
    <col min="13869" max="14080" width="11.42578125" style="218"/>
    <col min="14081" max="14081" width="18.28515625" style="218" customWidth="1"/>
    <col min="14082" max="14082" width="19.28515625" style="218" customWidth="1"/>
    <col min="14083" max="14083" width="25.28515625" style="218" customWidth="1"/>
    <col min="14084" max="14084" width="19" style="218" customWidth="1"/>
    <col min="14085" max="14085" width="6.5703125" style="218" customWidth="1"/>
    <col min="14086" max="14086" width="29.42578125" style="218" customWidth="1"/>
    <col min="14087" max="14087" width="13.140625" style="218" customWidth="1"/>
    <col min="14088" max="14088" width="10.5703125" style="218" customWidth="1"/>
    <col min="14089" max="14089" width="20" style="218" customWidth="1"/>
    <col min="14090" max="14090" width="16.42578125" style="218" customWidth="1"/>
    <col min="14091" max="14091" width="8.42578125" style="218" customWidth="1"/>
    <col min="14092" max="14092" width="8.7109375" style="218" customWidth="1"/>
    <col min="14093" max="14093" width="10.85546875" style="218" customWidth="1"/>
    <col min="14094" max="14094" width="18.85546875" style="218" customWidth="1"/>
    <col min="14095" max="14098" width="7" style="218" customWidth="1"/>
    <col min="14099" max="14099" width="6.85546875" style="218" customWidth="1"/>
    <col min="14100" max="14100" width="0" style="218" hidden="1" customWidth="1"/>
    <col min="14101" max="14105" width="8.28515625" style="218" customWidth="1"/>
    <col min="14106" max="14106" width="141.5703125" style="218" customWidth="1"/>
    <col min="14107" max="14107" width="59.140625" style="218" customWidth="1"/>
    <col min="14108" max="14108" width="32.7109375" style="218" customWidth="1"/>
    <col min="14109" max="14109" width="3.140625" style="218" customWidth="1"/>
    <col min="14110" max="14110" width="6.5703125" style="218" customWidth="1"/>
    <col min="14111" max="14111" width="18.42578125" style="218" customWidth="1"/>
    <col min="14112" max="14113" width="11.42578125" style="218"/>
    <col min="14114" max="14114" width="10.42578125" style="218" bestFit="1" customWidth="1"/>
    <col min="14115" max="14115" width="11" style="218" bestFit="1" customWidth="1"/>
    <col min="14116" max="14118" width="12.140625" style="218" bestFit="1" customWidth="1"/>
    <col min="14119" max="14119" width="11.42578125" style="218"/>
    <col min="14120" max="14120" width="12.140625" style="218" bestFit="1" customWidth="1"/>
    <col min="14121" max="14123" width="11.42578125" style="218"/>
    <col min="14124" max="14124" width="13.140625" style="218" bestFit="1" customWidth="1"/>
    <col min="14125" max="14336" width="11.42578125" style="218"/>
    <col min="14337" max="14337" width="18.28515625" style="218" customWidth="1"/>
    <col min="14338" max="14338" width="19.28515625" style="218" customWidth="1"/>
    <col min="14339" max="14339" width="25.28515625" style="218" customWidth="1"/>
    <col min="14340" max="14340" width="19" style="218" customWidth="1"/>
    <col min="14341" max="14341" width="6.5703125" style="218" customWidth="1"/>
    <col min="14342" max="14342" width="29.42578125" style="218" customWidth="1"/>
    <col min="14343" max="14343" width="13.140625" style="218" customWidth="1"/>
    <col min="14344" max="14344" width="10.5703125" style="218" customWidth="1"/>
    <col min="14345" max="14345" width="20" style="218" customWidth="1"/>
    <col min="14346" max="14346" width="16.42578125" style="218" customWidth="1"/>
    <col min="14347" max="14347" width="8.42578125" style="218" customWidth="1"/>
    <col min="14348" max="14348" width="8.7109375" style="218" customWidth="1"/>
    <col min="14349" max="14349" width="10.85546875" style="218" customWidth="1"/>
    <col min="14350" max="14350" width="18.85546875" style="218" customWidth="1"/>
    <col min="14351" max="14354" width="7" style="218" customWidth="1"/>
    <col min="14355" max="14355" width="6.85546875" style="218" customWidth="1"/>
    <col min="14356" max="14356" width="0" style="218" hidden="1" customWidth="1"/>
    <col min="14357" max="14361" width="8.28515625" style="218" customWidth="1"/>
    <col min="14362" max="14362" width="141.5703125" style="218" customWidth="1"/>
    <col min="14363" max="14363" width="59.140625" style="218" customWidth="1"/>
    <col min="14364" max="14364" width="32.7109375" style="218" customWidth="1"/>
    <col min="14365" max="14365" width="3.140625" style="218" customWidth="1"/>
    <col min="14366" max="14366" width="6.5703125" style="218" customWidth="1"/>
    <col min="14367" max="14367" width="18.42578125" style="218" customWidth="1"/>
    <col min="14368" max="14369" width="11.42578125" style="218"/>
    <col min="14370" max="14370" width="10.42578125" style="218" bestFit="1" customWidth="1"/>
    <col min="14371" max="14371" width="11" style="218" bestFit="1" customWidth="1"/>
    <col min="14372" max="14374" width="12.140625" style="218" bestFit="1" customWidth="1"/>
    <col min="14375" max="14375" width="11.42578125" style="218"/>
    <col min="14376" max="14376" width="12.140625" style="218" bestFit="1" customWidth="1"/>
    <col min="14377" max="14379" width="11.42578125" style="218"/>
    <col min="14380" max="14380" width="13.140625" style="218" bestFit="1" customWidth="1"/>
    <col min="14381" max="14592" width="11.42578125" style="218"/>
    <col min="14593" max="14593" width="18.28515625" style="218" customWidth="1"/>
    <col min="14594" max="14594" width="19.28515625" style="218" customWidth="1"/>
    <col min="14595" max="14595" width="25.28515625" style="218" customWidth="1"/>
    <col min="14596" max="14596" width="19" style="218" customWidth="1"/>
    <col min="14597" max="14597" width="6.5703125" style="218" customWidth="1"/>
    <col min="14598" max="14598" width="29.42578125" style="218" customWidth="1"/>
    <col min="14599" max="14599" width="13.140625" style="218" customWidth="1"/>
    <col min="14600" max="14600" width="10.5703125" style="218" customWidth="1"/>
    <col min="14601" max="14601" width="20" style="218" customWidth="1"/>
    <col min="14602" max="14602" width="16.42578125" style="218" customWidth="1"/>
    <col min="14603" max="14603" width="8.42578125" style="218" customWidth="1"/>
    <col min="14604" max="14604" width="8.7109375" style="218" customWidth="1"/>
    <col min="14605" max="14605" width="10.85546875" style="218" customWidth="1"/>
    <col min="14606" max="14606" width="18.85546875" style="218" customWidth="1"/>
    <col min="14607" max="14610" width="7" style="218" customWidth="1"/>
    <col min="14611" max="14611" width="6.85546875" style="218" customWidth="1"/>
    <col min="14612" max="14612" width="0" style="218" hidden="1" customWidth="1"/>
    <col min="14613" max="14617" width="8.28515625" style="218" customWidth="1"/>
    <col min="14618" max="14618" width="141.5703125" style="218" customWidth="1"/>
    <col min="14619" max="14619" width="59.140625" style="218" customWidth="1"/>
    <col min="14620" max="14620" width="32.7109375" style="218" customWidth="1"/>
    <col min="14621" max="14621" width="3.140625" style="218" customWidth="1"/>
    <col min="14622" max="14622" width="6.5703125" style="218" customWidth="1"/>
    <col min="14623" max="14623" width="18.42578125" style="218" customWidth="1"/>
    <col min="14624" max="14625" width="11.42578125" style="218"/>
    <col min="14626" max="14626" width="10.42578125" style="218" bestFit="1" customWidth="1"/>
    <col min="14627" max="14627" width="11" style="218" bestFit="1" customWidth="1"/>
    <col min="14628" max="14630" width="12.140625" style="218" bestFit="1" customWidth="1"/>
    <col min="14631" max="14631" width="11.42578125" style="218"/>
    <col min="14632" max="14632" width="12.140625" style="218" bestFit="1" customWidth="1"/>
    <col min="14633" max="14635" width="11.42578125" style="218"/>
    <col min="14636" max="14636" width="13.140625" style="218" bestFit="1" customWidth="1"/>
    <col min="14637" max="14848" width="11.42578125" style="218"/>
    <col min="14849" max="14849" width="18.28515625" style="218" customWidth="1"/>
    <col min="14850" max="14850" width="19.28515625" style="218" customWidth="1"/>
    <col min="14851" max="14851" width="25.28515625" style="218" customWidth="1"/>
    <col min="14852" max="14852" width="19" style="218" customWidth="1"/>
    <col min="14853" max="14853" width="6.5703125" style="218" customWidth="1"/>
    <col min="14854" max="14854" width="29.42578125" style="218" customWidth="1"/>
    <col min="14855" max="14855" width="13.140625" style="218" customWidth="1"/>
    <col min="14856" max="14856" width="10.5703125" style="218" customWidth="1"/>
    <col min="14857" max="14857" width="20" style="218" customWidth="1"/>
    <col min="14858" max="14858" width="16.42578125" style="218" customWidth="1"/>
    <col min="14859" max="14859" width="8.42578125" style="218" customWidth="1"/>
    <col min="14860" max="14860" width="8.7109375" style="218" customWidth="1"/>
    <col min="14861" max="14861" width="10.85546875" style="218" customWidth="1"/>
    <col min="14862" max="14862" width="18.85546875" style="218" customWidth="1"/>
    <col min="14863" max="14866" width="7" style="218" customWidth="1"/>
    <col min="14867" max="14867" width="6.85546875" style="218" customWidth="1"/>
    <col min="14868" max="14868" width="0" style="218" hidden="1" customWidth="1"/>
    <col min="14869" max="14873" width="8.28515625" style="218" customWidth="1"/>
    <col min="14874" max="14874" width="141.5703125" style="218" customWidth="1"/>
    <col min="14875" max="14875" width="59.140625" style="218" customWidth="1"/>
    <col min="14876" max="14876" width="32.7109375" style="218" customWidth="1"/>
    <col min="14877" max="14877" width="3.140625" style="218" customWidth="1"/>
    <col min="14878" max="14878" width="6.5703125" style="218" customWidth="1"/>
    <col min="14879" max="14879" width="18.42578125" style="218" customWidth="1"/>
    <col min="14880" max="14881" width="11.42578125" style="218"/>
    <col min="14882" max="14882" width="10.42578125" style="218" bestFit="1" customWidth="1"/>
    <col min="14883" max="14883" width="11" style="218" bestFit="1" customWidth="1"/>
    <col min="14884" max="14886" width="12.140625" style="218" bestFit="1" customWidth="1"/>
    <col min="14887" max="14887" width="11.42578125" style="218"/>
    <col min="14888" max="14888" width="12.140625" style="218" bestFit="1" customWidth="1"/>
    <col min="14889" max="14891" width="11.42578125" style="218"/>
    <col min="14892" max="14892" width="13.140625" style="218" bestFit="1" customWidth="1"/>
    <col min="14893" max="15104" width="11.42578125" style="218"/>
    <col min="15105" max="15105" width="18.28515625" style="218" customWidth="1"/>
    <col min="15106" max="15106" width="19.28515625" style="218" customWidth="1"/>
    <col min="15107" max="15107" width="25.28515625" style="218" customWidth="1"/>
    <col min="15108" max="15108" width="19" style="218" customWidth="1"/>
    <col min="15109" max="15109" width="6.5703125" style="218" customWidth="1"/>
    <col min="15110" max="15110" width="29.42578125" style="218" customWidth="1"/>
    <col min="15111" max="15111" width="13.140625" style="218" customWidth="1"/>
    <col min="15112" max="15112" width="10.5703125" style="218" customWidth="1"/>
    <col min="15113" max="15113" width="20" style="218" customWidth="1"/>
    <col min="15114" max="15114" width="16.42578125" style="218" customWidth="1"/>
    <col min="15115" max="15115" width="8.42578125" style="218" customWidth="1"/>
    <col min="15116" max="15116" width="8.7109375" style="218" customWidth="1"/>
    <col min="15117" max="15117" width="10.85546875" style="218" customWidth="1"/>
    <col min="15118" max="15118" width="18.85546875" style="218" customWidth="1"/>
    <col min="15119" max="15122" width="7" style="218" customWidth="1"/>
    <col min="15123" max="15123" width="6.85546875" style="218" customWidth="1"/>
    <col min="15124" max="15124" width="0" style="218" hidden="1" customWidth="1"/>
    <col min="15125" max="15129" width="8.28515625" style="218" customWidth="1"/>
    <col min="15130" max="15130" width="141.5703125" style="218" customWidth="1"/>
    <col min="15131" max="15131" width="59.140625" style="218" customWidth="1"/>
    <col min="15132" max="15132" width="32.7109375" style="218" customWidth="1"/>
    <col min="15133" max="15133" width="3.140625" style="218" customWidth="1"/>
    <col min="15134" max="15134" width="6.5703125" style="218" customWidth="1"/>
    <col min="15135" max="15135" width="18.42578125" style="218" customWidth="1"/>
    <col min="15136" max="15137" width="11.42578125" style="218"/>
    <col min="15138" max="15138" width="10.42578125" style="218" bestFit="1" customWidth="1"/>
    <col min="15139" max="15139" width="11" style="218" bestFit="1" customWidth="1"/>
    <col min="15140" max="15142" width="12.140625" style="218" bestFit="1" customWidth="1"/>
    <col min="15143" max="15143" width="11.42578125" style="218"/>
    <col min="15144" max="15144" width="12.140625" style="218" bestFit="1" customWidth="1"/>
    <col min="15145" max="15147" width="11.42578125" style="218"/>
    <col min="15148" max="15148" width="13.140625" style="218" bestFit="1" customWidth="1"/>
    <col min="15149" max="15360" width="11.42578125" style="218"/>
    <col min="15361" max="15361" width="18.28515625" style="218" customWidth="1"/>
    <col min="15362" max="15362" width="19.28515625" style="218" customWidth="1"/>
    <col min="15363" max="15363" width="25.28515625" style="218" customWidth="1"/>
    <col min="15364" max="15364" width="19" style="218" customWidth="1"/>
    <col min="15365" max="15365" width="6.5703125" style="218" customWidth="1"/>
    <col min="15366" max="15366" width="29.42578125" style="218" customWidth="1"/>
    <col min="15367" max="15367" width="13.140625" style="218" customWidth="1"/>
    <col min="15368" max="15368" width="10.5703125" style="218" customWidth="1"/>
    <col min="15369" max="15369" width="20" style="218" customWidth="1"/>
    <col min="15370" max="15370" width="16.42578125" style="218" customWidth="1"/>
    <col min="15371" max="15371" width="8.42578125" style="218" customWidth="1"/>
    <col min="15372" max="15372" width="8.7109375" style="218" customWidth="1"/>
    <col min="15373" max="15373" width="10.85546875" style="218" customWidth="1"/>
    <col min="15374" max="15374" width="18.85546875" style="218" customWidth="1"/>
    <col min="15375" max="15378" width="7" style="218" customWidth="1"/>
    <col min="15379" max="15379" width="6.85546875" style="218" customWidth="1"/>
    <col min="15380" max="15380" width="0" style="218" hidden="1" customWidth="1"/>
    <col min="15381" max="15385" width="8.28515625" style="218" customWidth="1"/>
    <col min="15386" max="15386" width="141.5703125" style="218" customWidth="1"/>
    <col min="15387" max="15387" width="59.140625" style="218" customWidth="1"/>
    <col min="15388" max="15388" width="32.7109375" style="218" customWidth="1"/>
    <col min="15389" max="15389" width="3.140625" style="218" customWidth="1"/>
    <col min="15390" max="15390" width="6.5703125" style="218" customWidth="1"/>
    <col min="15391" max="15391" width="18.42578125" style="218" customWidth="1"/>
    <col min="15392" max="15393" width="11.42578125" style="218"/>
    <col min="15394" max="15394" width="10.42578125" style="218" bestFit="1" customWidth="1"/>
    <col min="15395" max="15395" width="11" style="218" bestFit="1" customWidth="1"/>
    <col min="15396" max="15398" width="12.140625" style="218" bestFit="1" customWidth="1"/>
    <col min="15399" max="15399" width="11.42578125" style="218"/>
    <col min="15400" max="15400" width="12.140625" style="218" bestFit="1" customWidth="1"/>
    <col min="15401" max="15403" width="11.42578125" style="218"/>
    <col min="15404" max="15404" width="13.140625" style="218" bestFit="1" customWidth="1"/>
    <col min="15405" max="15616" width="11.42578125" style="218"/>
    <col min="15617" max="15617" width="18.28515625" style="218" customWidth="1"/>
    <col min="15618" max="15618" width="19.28515625" style="218" customWidth="1"/>
    <col min="15619" max="15619" width="25.28515625" style="218" customWidth="1"/>
    <col min="15620" max="15620" width="19" style="218" customWidth="1"/>
    <col min="15621" max="15621" width="6.5703125" style="218" customWidth="1"/>
    <col min="15622" max="15622" width="29.42578125" style="218" customWidth="1"/>
    <col min="15623" max="15623" width="13.140625" style="218" customWidth="1"/>
    <col min="15624" max="15624" width="10.5703125" style="218" customWidth="1"/>
    <col min="15625" max="15625" width="20" style="218" customWidth="1"/>
    <col min="15626" max="15626" width="16.42578125" style="218" customWidth="1"/>
    <col min="15627" max="15627" width="8.42578125" style="218" customWidth="1"/>
    <col min="15628" max="15628" width="8.7109375" style="218" customWidth="1"/>
    <col min="15629" max="15629" width="10.85546875" style="218" customWidth="1"/>
    <col min="15630" max="15630" width="18.85546875" style="218" customWidth="1"/>
    <col min="15631" max="15634" width="7" style="218" customWidth="1"/>
    <col min="15635" max="15635" width="6.85546875" style="218" customWidth="1"/>
    <col min="15636" max="15636" width="0" style="218" hidden="1" customWidth="1"/>
    <col min="15637" max="15641" width="8.28515625" style="218" customWidth="1"/>
    <col min="15642" max="15642" width="141.5703125" style="218" customWidth="1"/>
    <col min="15643" max="15643" width="59.140625" style="218" customWidth="1"/>
    <col min="15644" max="15644" width="32.7109375" style="218" customWidth="1"/>
    <col min="15645" max="15645" width="3.140625" style="218" customWidth="1"/>
    <col min="15646" max="15646" width="6.5703125" style="218" customWidth="1"/>
    <col min="15647" max="15647" width="18.42578125" style="218" customWidth="1"/>
    <col min="15648" max="15649" width="11.42578125" style="218"/>
    <col min="15650" max="15650" width="10.42578125" style="218" bestFit="1" customWidth="1"/>
    <col min="15651" max="15651" width="11" style="218" bestFit="1" customWidth="1"/>
    <col min="15652" max="15654" width="12.140625" style="218" bestFit="1" customWidth="1"/>
    <col min="15655" max="15655" width="11.42578125" style="218"/>
    <col min="15656" max="15656" width="12.140625" style="218" bestFit="1" customWidth="1"/>
    <col min="15657" max="15659" width="11.42578125" style="218"/>
    <col min="15660" max="15660" width="13.140625" style="218" bestFit="1" customWidth="1"/>
    <col min="15661" max="15872" width="11.42578125" style="218"/>
    <col min="15873" max="15873" width="18.28515625" style="218" customWidth="1"/>
    <col min="15874" max="15874" width="19.28515625" style="218" customWidth="1"/>
    <col min="15875" max="15875" width="25.28515625" style="218" customWidth="1"/>
    <col min="15876" max="15876" width="19" style="218" customWidth="1"/>
    <col min="15877" max="15877" width="6.5703125" style="218" customWidth="1"/>
    <col min="15878" max="15878" width="29.42578125" style="218" customWidth="1"/>
    <col min="15879" max="15879" width="13.140625" style="218" customWidth="1"/>
    <col min="15880" max="15880" width="10.5703125" style="218" customWidth="1"/>
    <col min="15881" max="15881" width="20" style="218" customWidth="1"/>
    <col min="15882" max="15882" width="16.42578125" style="218" customWidth="1"/>
    <col min="15883" max="15883" width="8.42578125" style="218" customWidth="1"/>
    <col min="15884" max="15884" width="8.7109375" style="218" customWidth="1"/>
    <col min="15885" max="15885" width="10.85546875" style="218" customWidth="1"/>
    <col min="15886" max="15886" width="18.85546875" style="218" customWidth="1"/>
    <col min="15887" max="15890" width="7" style="218" customWidth="1"/>
    <col min="15891" max="15891" width="6.85546875" style="218" customWidth="1"/>
    <col min="15892" max="15892" width="0" style="218" hidden="1" customWidth="1"/>
    <col min="15893" max="15897" width="8.28515625" style="218" customWidth="1"/>
    <col min="15898" max="15898" width="141.5703125" style="218" customWidth="1"/>
    <col min="15899" max="15899" width="59.140625" style="218" customWidth="1"/>
    <col min="15900" max="15900" width="32.7109375" style="218" customWidth="1"/>
    <col min="15901" max="15901" width="3.140625" style="218" customWidth="1"/>
    <col min="15902" max="15902" width="6.5703125" style="218" customWidth="1"/>
    <col min="15903" max="15903" width="18.42578125" style="218" customWidth="1"/>
    <col min="15904" max="15905" width="11.42578125" style="218"/>
    <col min="15906" max="15906" width="10.42578125" style="218" bestFit="1" customWidth="1"/>
    <col min="15907" max="15907" width="11" style="218" bestFit="1" customWidth="1"/>
    <col min="15908" max="15910" width="12.140625" style="218" bestFit="1" customWidth="1"/>
    <col min="15911" max="15911" width="11.42578125" style="218"/>
    <col min="15912" max="15912" width="12.140625" style="218" bestFit="1" customWidth="1"/>
    <col min="15913" max="15915" width="11.42578125" style="218"/>
    <col min="15916" max="15916" width="13.140625" style="218" bestFit="1" customWidth="1"/>
    <col min="15917" max="16128" width="11.42578125" style="218"/>
    <col min="16129" max="16129" width="18.28515625" style="218" customWidth="1"/>
    <col min="16130" max="16130" width="19.28515625" style="218" customWidth="1"/>
    <col min="16131" max="16131" width="25.28515625" style="218" customWidth="1"/>
    <col min="16132" max="16132" width="19" style="218" customWidth="1"/>
    <col min="16133" max="16133" width="6.5703125" style="218" customWidth="1"/>
    <col min="16134" max="16134" width="29.42578125" style="218" customWidth="1"/>
    <col min="16135" max="16135" width="13.140625" style="218" customWidth="1"/>
    <col min="16136" max="16136" width="10.5703125" style="218" customWidth="1"/>
    <col min="16137" max="16137" width="20" style="218" customWidth="1"/>
    <col min="16138" max="16138" width="16.42578125" style="218" customWidth="1"/>
    <col min="16139" max="16139" width="8.42578125" style="218" customWidth="1"/>
    <col min="16140" max="16140" width="8.7109375" style="218" customWidth="1"/>
    <col min="16141" max="16141" width="10.85546875" style="218" customWidth="1"/>
    <col min="16142" max="16142" width="18.85546875" style="218" customWidth="1"/>
    <col min="16143" max="16146" width="7" style="218" customWidth="1"/>
    <col min="16147" max="16147" width="6.85546875" style="218" customWidth="1"/>
    <col min="16148" max="16148" width="0" style="218" hidden="1" customWidth="1"/>
    <col min="16149" max="16153" width="8.28515625" style="218" customWidth="1"/>
    <col min="16154" max="16154" width="141.5703125" style="218" customWidth="1"/>
    <col min="16155" max="16155" width="59.140625" style="218" customWidth="1"/>
    <col min="16156" max="16156" width="32.7109375" style="218" customWidth="1"/>
    <col min="16157" max="16157" width="3.140625" style="218" customWidth="1"/>
    <col min="16158" max="16158" width="6.5703125" style="218" customWidth="1"/>
    <col min="16159" max="16159" width="18.42578125" style="218" customWidth="1"/>
    <col min="16160" max="16161" width="11.42578125" style="218"/>
    <col min="16162" max="16162" width="10.42578125" style="218" bestFit="1" customWidth="1"/>
    <col min="16163" max="16163" width="11" style="218" bestFit="1" customWidth="1"/>
    <col min="16164" max="16166" width="12.140625" style="218" bestFit="1" customWidth="1"/>
    <col min="16167" max="16167" width="11.42578125" style="218"/>
    <col min="16168" max="16168" width="12.140625" style="218" bestFit="1" customWidth="1"/>
    <col min="16169" max="16171" width="11.42578125" style="218"/>
    <col min="16172" max="16172" width="13.140625" style="218" bestFit="1" customWidth="1"/>
    <col min="16173" max="16384" width="11.42578125" style="218"/>
  </cols>
  <sheetData>
    <row r="1" spans="1:31" ht="18.600000000000001" customHeight="1" x14ac:dyDescent="0.25">
      <c r="A1" s="610"/>
      <c r="B1" s="641" t="s">
        <v>0</v>
      </c>
      <c r="C1" s="642"/>
      <c r="D1" s="642"/>
      <c r="E1" s="642"/>
      <c r="F1" s="643"/>
      <c r="G1" s="642"/>
      <c r="H1" s="642"/>
      <c r="I1" s="642"/>
      <c r="J1" s="642"/>
      <c r="K1" s="642"/>
      <c r="L1" s="642"/>
      <c r="M1" s="642"/>
      <c r="N1" s="642"/>
      <c r="O1" s="642"/>
      <c r="P1" s="642"/>
      <c r="Q1" s="642"/>
      <c r="R1" s="642"/>
      <c r="S1" s="642"/>
      <c r="T1" s="642"/>
      <c r="U1" s="642"/>
      <c r="V1" s="642"/>
      <c r="W1" s="642"/>
      <c r="X1" s="642"/>
      <c r="Y1" s="642"/>
      <c r="Z1" s="642"/>
      <c r="AA1" s="644"/>
      <c r="AB1" s="333" t="s">
        <v>1</v>
      </c>
    </row>
    <row r="2" spans="1:31" ht="18.600000000000001" customHeight="1" x14ac:dyDescent="0.25">
      <c r="A2" s="611"/>
      <c r="B2" s="645" t="s">
        <v>2</v>
      </c>
      <c r="C2" s="630"/>
      <c r="D2" s="630"/>
      <c r="E2" s="630"/>
      <c r="F2" s="646"/>
      <c r="G2" s="630"/>
      <c r="H2" s="630"/>
      <c r="I2" s="630"/>
      <c r="J2" s="630"/>
      <c r="K2" s="630"/>
      <c r="L2" s="630"/>
      <c r="M2" s="630"/>
      <c r="N2" s="630"/>
      <c r="O2" s="630"/>
      <c r="P2" s="630"/>
      <c r="Q2" s="630"/>
      <c r="R2" s="630"/>
      <c r="S2" s="630"/>
      <c r="T2" s="630"/>
      <c r="U2" s="630"/>
      <c r="V2" s="630"/>
      <c r="W2" s="630"/>
      <c r="X2" s="630"/>
      <c r="Y2" s="630"/>
      <c r="Z2" s="630"/>
      <c r="AA2" s="647"/>
      <c r="AB2" s="336" t="s">
        <v>3</v>
      </c>
    </row>
    <row r="3" spans="1:31" ht="18.600000000000001" customHeight="1" x14ac:dyDescent="0.25">
      <c r="A3" s="611"/>
      <c r="B3" s="645" t="s">
        <v>4</v>
      </c>
      <c r="C3" s="630"/>
      <c r="D3" s="630"/>
      <c r="E3" s="630"/>
      <c r="F3" s="646"/>
      <c r="G3" s="630"/>
      <c r="H3" s="630"/>
      <c r="I3" s="630"/>
      <c r="J3" s="630"/>
      <c r="K3" s="630"/>
      <c r="L3" s="630"/>
      <c r="M3" s="630"/>
      <c r="N3" s="630"/>
      <c r="O3" s="630"/>
      <c r="P3" s="630"/>
      <c r="Q3" s="630"/>
      <c r="R3" s="630"/>
      <c r="S3" s="630"/>
      <c r="T3" s="630"/>
      <c r="U3" s="630"/>
      <c r="V3" s="630"/>
      <c r="W3" s="630"/>
      <c r="X3" s="630"/>
      <c r="Y3" s="630"/>
      <c r="Z3" s="630"/>
      <c r="AA3" s="647"/>
      <c r="AB3" s="336" t="s">
        <v>5</v>
      </c>
    </row>
    <row r="4" spans="1:31" ht="18.600000000000001" customHeight="1" thickBot="1" x14ac:dyDescent="0.3">
      <c r="A4" s="612"/>
      <c r="B4" s="648"/>
      <c r="C4" s="634"/>
      <c r="D4" s="634"/>
      <c r="E4" s="634"/>
      <c r="F4" s="649"/>
      <c r="G4" s="634"/>
      <c r="H4" s="634"/>
      <c r="I4" s="634"/>
      <c r="J4" s="634"/>
      <c r="K4" s="634"/>
      <c r="L4" s="634"/>
      <c r="M4" s="634"/>
      <c r="N4" s="634"/>
      <c r="O4" s="634"/>
      <c r="P4" s="634"/>
      <c r="Q4" s="634"/>
      <c r="R4" s="634"/>
      <c r="S4" s="634"/>
      <c r="T4" s="634"/>
      <c r="U4" s="634"/>
      <c r="V4" s="634"/>
      <c r="W4" s="634"/>
      <c r="X4" s="634"/>
      <c r="Y4" s="634"/>
      <c r="Z4" s="634"/>
      <c r="AA4" s="650"/>
      <c r="AB4" s="337" t="s">
        <v>6</v>
      </c>
    </row>
    <row r="5" spans="1:31" ht="13.5" customHeight="1" thickBot="1" x14ac:dyDescent="0.3">
      <c r="A5" s="616"/>
      <c r="B5" s="617"/>
      <c r="C5" s="617"/>
      <c r="D5" s="617"/>
      <c r="E5" s="617"/>
      <c r="F5" s="651"/>
      <c r="G5" s="617"/>
      <c r="H5" s="617"/>
      <c r="I5" s="617"/>
      <c r="J5" s="617"/>
      <c r="K5" s="617"/>
      <c r="L5" s="617"/>
      <c r="M5" s="617"/>
      <c r="N5" s="617"/>
      <c r="O5" s="617"/>
      <c r="P5" s="617"/>
      <c r="Q5" s="617"/>
      <c r="R5" s="617"/>
      <c r="S5" s="617"/>
      <c r="T5" s="617"/>
      <c r="U5" s="617"/>
      <c r="V5" s="617"/>
      <c r="W5" s="617"/>
      <c r="X5" s="617"/>
      <c r="Y5" s="617"/>
      <c r="Z5" s="617"/>
      <c r="AA5" s="617"/>
      <c r="AB5" s="618"/>
    </row>
    <row r="6" spans="1:31" ht="27.6" customHeight="1" x14ac:dyDescent="0.25">
      <c r="A6" s="271" t="s">
        <v>7</v>
      </c>
      <c r="B6" s="652" t="s">
        <v>997</v>
      </c>
      <c r="C6" s="652"/>
      <c r="D6" s="652"/>
      <c r="E6" s="652"/>
      <c r="F6" s="473"/>
      <c r="G6" s="652"/>
      <c r="H6" s="652"/>
      <c r="I6" s="653"/>
      <c r="J6" s="652"/>
      <c r="K6" s="652"/>
      <c r="L6" s="652"/>
      <c r="M6" s="652"/>
      <c r="N6" s="652"/>
      <c r="O6" s="652"/>
      <c r="P6" s="652"/>
      <c r="Q6" s="652"/>
      <c r="R6" s="652"/>
      <c r="S6" s="652"/>
      <c r="T6" s="652"/>
      <c r="U6" s="652"/>
      <c r="V6" s="652"/>
      <c r="W6" s="652"/>
      <c r="X6" s="652"/>
      <c r="Y6" s="652"/>
      <c r="Z6" s="652"/>
      <c r="AA6" s="652"/>
      <c r="AB6" s="654"/>
    </row>
    <row r="7" spans="1:31" ht="27.6" customHeight="1" x14ac:dyDescent="0.25">
      <c r="A7" s="51" t="s">
        <v>9</v>
      </c>
      <c r="B7" s="602" t="s">
        <v>998</v>
      </c>
      <c r="C7" s="602"/>
      <c r="D7" s="602"/>
      <c r="E7" s="602"/>
      <c r="F7" s="475"/>
      <c r="G7" s="602"/>
      <c r="H7" s="602"/>
      <c r="I7" s="497"/>
      <c r="J7" s="602"/>
      <c r="K7" s="602"/>
      <c r="L7" s="602"/>
      <c r="M7" s="602"/>
      <c r="N7" s="602"/>
      <c r="O7" s="602"/>
      <c r="P7" s="602"/>
      <c r="Q7" s="602"/>
      <c r="R7" s="602"/>
      <c r="S7" s="602"/>
      <c r="T7" s="602"/>
      <c r="U7" s="602"/>
      <c r="V7" s="602"/>
      <c r="W7" s="602"/>
      <c r="X7" s="602"/>
      <c r="Y7" s="602"/>
      <c r="Z7" s="602"/>
      <c r="AA7" s="602"/>
      <c r="AB7" s="603"/>
    </row>
    <row r="8" spans="1:31" ht="27.6" customHeight="1" x14ac:dyDescent="0.25">
      <c r="A8" s="51" t="s">
        <v>11</v>
      </c>
      <c r="B8" s="604" t="s">
        <v>999</v>
      </c>
      <c r="C8" s="605"/>
      <c r="D8" s="605"/>
      <c r="E8" s="605"/>
      <c r="F8" s="451"/>
      <c r="G8" s="605"/>
      <c r="H8" s="605"/>
      <c r="I8" s="638"/>
      <c r="J8" s="605"/>
      <c r="K8" s="605"/>
      <c r="L8" s="605"/>
      <c r="M8" s="605"/>
      <c r="N8" s="605"/>
      <c r="O8" s="605"/>
      <c r="P8" s="605"/>
      <c r="Q8" s="605"/>
      <c r="R8" s="605"/>
      <c r="S8" s="605"/>
      <c r="T8" s="605"/>
      <c r="U8" s="605"/>
      <c r="V8" s="605"/>
      <c r="W8" s="605"/>
      <c r="X8" s="605"/>
      <c r="Y8" s="605"/>
      <c r="Z8" s="605"/>
      <c r="AA8" s="605"/>
      <c r="AB8" s="606"/>
    </row>
    <row r="9" spans="1:31" ht="22.5" customHeight="1" x14ac:dyDescent="0.25">
      <c r="A9" s="497" t="s">
        <v>12</v>
      </c>
      <c r="B9" s="497"/>
      <c r="C9" s="497"/>
      <c r="D9" s="638"/>
      <c r="E9" s="638"/>
      <c r="F9" s="451"/>
      <c r="G9" s="638"/>
      <c r="H9" s="638"/>
      <c r="I9" s="638"/>
      <c r="J9" s="638"/>
      <c r="K9" s="638"/>
      <c r="L9" s="638"/>
      <c r="M9" s="638"/>
      <c r="N9" s="638"/>
      <c r="O9" s="638"/>
      <c r="P9" s="638"/>
      <c r="Q9" s="638"/>
      <c r="R9" s="638"/>
      <c r="S9" s="638"/>
      <c r="T9" s="638"/>
      <c r="U9" s="638"/>
      <c r="V9" s="638"/>
      <c r="W9" s="638"/>
      <c r="X9" s="638"/>
      <c r="Y9" s="638"/>
      <c r="Z9" s="638"/>
      <c r="AA9" s="638"/>
      <c r="AB9" s="639"/>
    </row>
    <row r="10" spans="1:31" ht="22.5" customHeight="1" x14ac:dyDescent="0.25">
      <c r="A10" s="579" t="s">
        <v>13</v>
      </c>
      <c r="B10" s="77" t="s">
        <v>14</v>
      </c>
      <c r="C10" s="219"/>
      <c r="D10" s="640">
        <v>43850</v>
      </c>
      <c r="E10" s="451"/>
      <c r="F10" s="451"/>
      <c r="G10" s="451"/>
      <c r="H10" s="451"/>
      <c r="I10" s="638"/>
      <c r="J10" s="451"/>
      <c r="K10" s="451"/>
      <c r="L10" s="451"/>
      <c r="M10" s="451"/>
      <c r="N10" s="451"/>
      <c r="O10" s="451"/>
      <c r="P10" s="451"/>
      <c r="Q10" s="451"/>
      <c r="R10" s="451"/>
      <c r="S10" s="451"/>
      <c r="T10" s="451"/>
      <c r="U10" s="451"/>
      <c r="V10" s="451"/>
      <c r="W10" s="451"/>
      <c r="X10" s="451"/>
      <c r="Y10" s="451"/>
      <c r="Z10" s="451"/>
      <c r="AA10" s="451"/>
      <c r="AB10" s="452"/>
    </row>
    <row r="11" spans="1:31" ht="22.5" customHeight="1" x14ac:dyDescent="0.25">
      <c r="A11" s="579"/>
      <c r="B11" s="77" t="s">
        <v>15</v>
      </c>
      <c r="C11" s="219" t="s">
        <v>17</v>
      </c>
      <c r="D11" s="640">
        <v>43921</v>
      </c>
      <c r="E11" s="451"/>
      <c r="F11" s="451"/>
      <c r="G11" s="451"/>
      <c r="H11" s="451"/>
      <c r="I11" s="638"/>
      <c r="J11" s="451"/>
      <c r="K11" s="451"/>
      <c r="L11" s="451"/>
      <c r="M11" s="451"/>
      <c r="N11" s="451"/>
      <c r="O11" s="451"/>
      <c r="P11" s="451"/>
      <c r="Q11" s="451"/>
      <c r="R11" s="451"/>
      <c r="S11" s="451"/>
      <c r="T11" s="451"/>
      <c r="U11" s="451"/>
      <c r="V11" s="451"/>
      <c r="W11" s="451"/>
      <c r="X11" s="451"/>
      <c r="Y11" s="451"/>
      <c r="Z11" s="451"/>
      <c r="AA11" s="451"/>
      <c r="AB11" s="452"/>
    </row>
    <row r="12" spans="1:31" ht="22.5" customHeight="1" x14ac:dyDescent="0.25">
      <c r="A12" s="579"/>
      <c r="B12" s="77" t="s">
        <v>16</v>
      </c>
      <c r="C12" s="219" t="s">
        <v>17</v>
      </c>
      <c r="D12" s="640">
        <v>44119</v>
      </c>
      <c r="E12" s="451"/>
      <c r="F12" s="451"/>
      <c r="G12" s="451"/>
      <c r="H12" s="451"/>
      <c r="I12" s="638"/>
      <c r="J12" s="451"/>
      <c r="K12" s="451"/>
      <c r="L12" s="451"/>
      <c r="M12" s="451"/>
      <c r="N12" s="451"/>
      <c r="O12" s="451"/>
      <c r="P12" s="451"/>
      <c r="Q12" s="451"/>
      <c r="R12" s="451"/>
      <c r="S12" s="451"/>
      <c r="T12" s="451"/>
      <c r="U12" s="451"/>
      <c r="V12" s="451"/>
      <c r="W12" s="451"/>
      <c r="X12" s="451"/>
      <c r="Y12" s="451"/>
      <c r="Z12" s="451"/>
      <c r="AA12" s="451"/>
      <c r="AB12" s="452"/>
    </row>
    <row r="13" spans="1:31" ht="28.15" customHeight="1" thickBot="1" x14ac:dyDescent="0.3">
      <c r="A13" s="272" t="s">
        <v>18</v>
      </c>
      <c r="B13" s="619" t="s">
        <v>1000</v>
      </c>
      <c r="C13" s="620"/>
      <c r="D13" s="620"/>
      <c r="E13" s="620"/>
      <c r="F13" s="620"/>
      <c r="G13" s="620"/>
      <c r="H13" s="620"/>
      <c r="I13" s="582"/>
      <c r="J13" s="620"/>
      <c r="K13" s="620"/>
      <c r="L13" s="620"/>
      <c r="M13" s="620"/>
      <c r="N13" s="620"/>
      <c r="O13" s="620"/>
      <c r="P13" s="620"/>
      <c r="Q13" s="620"/>
      <c r="R13" s="620"/>
      <c r="S13" s="620"/>
      <c r="T13" s="620"/>
      <c r="U13" s="620"/>
      <c r="V13" s="620"/>
      <c r="W13" s="620"/>
      <c r="X13" s="620"/>
      <c r="Y13" s="620"/>
      <c r="Z13" s="620"/>
      <c r="AA13" s="620"/>
      <c r="AB13" s="621"/>
    </row>
    <row r="14" spans="1:31" ht="22.5" customHeight="1" thickBot="1" x14ac:dyDescent="0.3">
      <c r="A14" s="338"/>
      <c r="B14" s="338"/>
      <c r="C14" s="223"/>
      <c r="D14" s="223"/>
      <c r="E14" s="338"/>
      <c r="F14" s="223"/>
      <c r="G14" s="338"/>
      <c r="H14" s="338"/>
      <c r="I14" s="223"/>
      <c r="J14" s="338"/>
      <c r="K14" s="338"/>
      <c r="L14" s="338"/>
      <c r="M14" s="338"/>
      <c r="N14" s="223"/>
      <c r="O14" s="338"/>
      <c r="P14" s="338"/>
      <c r="Q14" s="338"/>
      <c r="R14" s="338"/>
      <c r="S14" s="339"/>
      <c r="U14" s="340"/>
      <c r="V14" s="340"/>
      <c r="W14" s="341"/>
      <c r="X14" s="340"/>
      <c r="Y14" s="342"/>
      <c r="Z14" s="223"/>
    </row>
    <row r="15" spans="1:31" s="334" customFormat="1" ht="31.9" customHeight="1" thickBot="1" x14ac:dyDescent="0.3">
      <c r="A15" s="585" t="s">
        <v>19</v>
      </c>
      <c r="B15" s="585" t="s">
        <v>20</v>
      </c>
      <c r="C15" s="585" t="s">
        <v>21</v>
      </c>
      <c r="D15" s="585" t="s">
        <v>22</v>
      </c>
      <c r="E15" s="585" t="s">
        <v>23</v>
      </c>
      <c r="F15" s="585" t="s">
        <v>24</v>
      </c>
      <c r="G15" s="585" t="s">
        <v>25</v>
      </c>
      <c r="H15" s="592" t="s">
        <v>26</v>
      </c>
      <c r="I15" s="592" t="s">
        <v>27</v>
      </c>
      <c r="J15" s="585" t="s">
        <v>28</v>
      </c>
      <c r="K15" s="585" t="s">
        <v>29</v>
      </c>
      <c r="L15" s="585" t="s">
        <v>30</v>
      </c>
      <c r="M15" s="585" t="s">
        <v>31</v>
      </c>
      <c r="N15" s="667" t="s">
        <v>32</v>
      </c>
      <c r="O15" s="669" t="s">
        <v>33</v>
      </c>
      <c r="P15" s="670"/>
      <c r="Q15" s="670"/>
      <c r="R15" s="670"/>
      <c r="S15" s="671"/>
      <c r="T15" s="657"/>
      <c r="U15" s="659" t="s">
        <v>34</v>
      </c>
      <c r="V15" s="660"/>
      <c r="W15" s="660"/>
      <c r="X15" s="660"/>
      <c r="Y15" s="661"/>
      <c r="Z15" s="662" t="s">
        <v>35</v>
      </c>
      <c r="AA15" s="585" t="s">
        <v>36</v>
      </c>
      <c r="AB15" s="664" t="s">
        <v>37</v>
      </c>
      <c r="AD15" s="666" t="s">
        <v>1001</v>
      </c>
      <c r="AE15" s="666" t="s">
        <v>1002</v>
      </c>
    </row>
    <row r="16" spans="1:31" s="334" customFormat="1" ht="43.9" customHeight="1" thickBot="1" x14ac:dyDescent="0.3">
      <c r="A16" s="655"/>
      <c r="B16" s="655"/>
      <c r="C16" s="655"/>
      <c r="D16" s="655"/>
      <c r="E16" s="655"/>
      <c r="F16" s="655"/>
      <c r="G16" s="655"/>
      <c r="H16" s="656"/>
      <c r="I16" s="656"/>
      <c r="J16" s="655"/>
      <c r="K16" s="655"/>
      <c r="L16" s="655"/>
      <c r="M16" s="655"/>
      <c r="N16" s="668"/>
      <c r="O16" s="343" t="s">
        <v>38</v>
      </c>
      <c r="P16" s="63" t="s">
        <v>39</v>
      </c>
      <c r="Q16" s="63" t="s">
        <v>40</v>
      </c>
      <c r="R16" s="344" t="s">
        <v>41</v>
      </c>
      <c r="S16" s="64" t="s">
        <v>42</v>
      </c>
      <c r="T16" s="658"/>
      <c r="U16" s="345" t="s">
        <v>38</v>
      </c>
      <c r="V16" s="346" t="s">
        <v>39</v>
      </c>
      <c r="W16" s="347" t="s">
        <v>40</v>
      </c>
      <c r="X16" s="348" t="s">
        <v>41</v>
      </c>
      <c r="Y16" s="349" t="s">
        <v>43</v>
      </c>
      <c r="Z16" s="663"/>
      <c r="AA16" s="655"/>
      <c r="AB16" s="665"/>
      <c r="AD16" s="666"/>
      <c r="AE16" s="666"/>
    </row>
    <row r="17" spans="1:45" s="200" customFormat="1" ht="409.6" customHeight="1" x14ac:dyDescent="0.25">
      <c r="A17" s="701" t="s">
        <v>1003</v>
      </c>
      <c r="B17" s="703" t="s">
        <v>1004</v>
      </c>
      <c r="C17" s="703" t="s">
        <v>1005</v>
      </c>
      <c r="D17" s="703" t="s">
        <v>1006</v>
      </c>
      <c r="E17" s="263">
        <v>1</v>
      </c>
      <c r="F17" s="350" t="s">
        <v>1007</v>
      </c>
      <c r="G17" s="263" t="s">
        <v>1008</v>
      </c>
      <c r="H17" s="263" t="s">
        <v>414</v>
      </c>
      <c r="I17" s="350" t="s">
        <v>1009</v>
      </c>
      <c r="J17" s="351" t="s">
        <v>1010</v>
      </c>
      <c r="K17" s="263" t="s">
        <v>53</v>
      </c>
      <c r="L17" s="352">
        <v>1</v>
      </c>
      <c r="M17" s="263" t="s">
        <v>1011</v>
      </c>
      <c r="N17" s="353" t="s">
        <v>1012</v>
      </c>
      <c r="O17" s="354">
        <v>0.25</v>
      </c>
      <c r="P17" s="355">
        <v>0.25</v>
      </c>
      <c r="Q17" s="355">
        <v>0.25</v>
      </c>
      <c r="R17" s="355">
        <v>0.25</v>
      </c>
      <c r="S17" s="356">
        <f t="shared" ref="S17:S24" si="0">SUM(O17:R17)</f>
        <v>1</v>
      </c>
      <c r="T17" s="357" t="s">
        <v>1013</v>
      </c>
      <c r="U17" s="358">
        <f>+(5*100%)/12</f>
        <v>0.41666666666666669</v>
      </c>
      <c r="V17" s="358">
        <f>+(4*100%)/12</f>
        <v>0.33333333333333331</v>
      </c>
      <c r="W17" s="359">
        <f>+(3*100%)/12</f>
        <v>0.25</v>
      </c>
      <c r="X17" s="358"/>
      <c r="Y17" s="360">
        <f t="shared" ref="Y17:Y26" si="1">SUM(U17:X17)</f>
        <v>1</v>
      </c>
      <c r="Z17" s="350" t="s">
        <v>1014</v>
      </c>
      <c r="AA17" s="361" t="s">
        <v>618</v>
      </c>
      <c r="AB17" s="362" t="s">
        <v>618</v>
      </c>
      <c r="AD17" s="363">
        <v>1</v>
      </c>
      <c r="AE17" s="364" t="str">
        <f>+F17</f>
        <v>Realizar mesas de coordinación entre el CCM espacio autónomo y la SDMUJER para la concertación y el seguimiento de actividades y así dar cumplimiento al plan de acción de la instancia</v>
      </c>
      <c r="AF17" s="365"/>
      <c r="AG17" s="366"/>
      <c r="AH17" s="366"/>
      <c r="AI17" s="366"/>
      <c r="AJ17" s="366"/>
      <c r="AK17" s="366"/>
      <c r="AL17" s="366"/>
    </row>
    <row r="18" spans="1:45" s="200" customFormat="1" ht="53.45" customHeight="1" x14ac:dyDescent="0.25">
      <c r="A18" s="579"/>
      <c r="B18" s="676"/>
      <c r="C18" s="676"/>
      <c r="D18" s="676"/>
      <c r="E18" s="38">
        <v>2</v>
      </c>
      <c r="F18" s="219" t="s">
        <v>1015</v>
      </c>
      <c r="G18" s="38" t="s">
        <v>1016</v>
      </c>
      <c r="H18" s="38" t="s">
        <v>414</v>
      </c>
      <c r="I18" s="219" t="s">
        <v>1017</v>
      </c>
      <c r="J18" s="59" t="s">
        <v>1018</v>
      </c>
      <c r="K18" s="38" t="s">
        <v>53</v>
      </c>
      <c r="L18" s="199">
        <v>1</v>
      </c>
      <c r="M18" s="77" t="s">
        <v>1019</v>
      </c>
      <c r="N18" s="297" t="s">
        <v>1012</v>
      </c>
      <c r="O18" s="367">
        <v>0.25</v>
      </c>
      <c r="P18" s="368">
        <v>0.25</v>
      </c>
      <c r="Q18" s="368">
        <v>0.25</v>
      </c>
      <c r="R18" s="368">
        <v>0.25</v>
      </c>
      <c r="S18" s="369">
        <f t="shared" si="0"/>
        <v>1</v>
      </c>
      <c r="T18" s="78" t="s">
        <v>1020</v>
      </c>
      <c r="U18" s="370">
        <v>0.25</v>
      </c>
      <c r="V18" s="370">
        <v>0.25</v>
      </c>
      <c r="W18" s="371">
        <v>0.25</v>
      </c>
      <c r="X18" s="370"/>
      <c r="Y18" s="372">
        <f t="shared" si="1"/>
        <v>0.75</v>
      </c>
      <c r="Z18" s="219" t="s">
        <v>1021</v>
      </c>
      <c r="AA18" s="202"/>
      <c r="AB18" s="373"/>
      <c r="AD18" s="363">
        <v>2</v>
      </c>
      <c r="AE18" s="364" t="str">
        <f t="shared" ref="AE18:AE49" si="2">+F18</f>
        <v xml:space="preserve">Apoyar la realización de comisiones de trabajo que contribuyan al cumplimiento del plan de acción de la instancia. </v>
      </c>
      <c r="AF18" s="366"/>
      <c r="AG18" s="366"/>
      <c r="AH18" s="374"/>
      <c r="AI18" s="374"/>
      <c r="AJ18" s="366"/>
      <c r="AK18" s="366"/>
      <c r="AL18" s="374"/>
      <c r="AM18" s="366"/>
      <c r="AN18" s="374"/>
      <c r="AO18" s="366"/>
      <c r="AP18" s="374"/>
      <c r="AQ18" s="366"/>
      <c r="AR18" s="374"/>
    </row>
    <row r="19" spans="1:45" s="200" customFormat="1" ht="53.45" customHeight="1" x14ac:dyDescent="0.25">
      <c r="A19" s="579"/>
      <c r="B19" s="676"/>
      <c r="C19" s="676"/>
      <c r="D19" s="676"/>
      <c r="E19" s="38">
        <v>3</v>
      </c>
      <c r="F19" s="219" t="s">
        <v>1022</v>
      </c>
      <c r="G19" s="38" t="s">
        <v>1023</v>
      </c>
      <c r="H19" s="38" t="s">
        <v>414</v>
      </c>
      <c r="I19" s="219" t="s">
        <v>1024</v>
      </c>
      <c r="J19" s="59" t="s">
        <v>1025</v>
      </c>
      <c r="K19" s="38" t="s">
        <v>53</v>
      </c>
      <c r="L19" s="199">
        <v>1</v>
      </c>
      <c r="M19" s="38" t="s">
        <v>1026</v>
      </c>
      <c r="N19" s="297" t="s">
        <v>1027</v>
      </c>
      <c r="O19" s="367">
        <v>0</v>
      </c>
      <c r="P19" s="368">
        <v>0.5</v>
      </c>
      <c r="Q19" s="368">
        <v>0</v>
      </c>
      <c r="R19" s="368">
        <v>0.5</v>
      </c>
      <c r="S19" s="369">
        <f t="shared" si="0"/>
        <v>1</v>
      </c>
      <c r="T19" s="78" t="s">
        <v>1028</v>
      </c>
      <c r="U19" s="370">
        <v>0</v>
      </c>
      <c r="V19" s="370">
        <v>0.5</v>
      </c>
      <c r="W19" s="371">
        <v>0</v>
      </c>
      <c r="X19" s="370"/>
      <c r="Y19" s="372">
        <f t="shared" si="1"/>
        <v>0.5</v>
      </c>
      <c r="Z19" s="219" t="s">
        <v>1029</v>
      </c>
      <c r="AA19" s="202"/>
      <c r="AB19" s="373"/>
      <c r="AD19" s="363">
        <v>3</v>
      </c>
      <c r="AE19" s="364" t="str">
        <f t="shared" si="2"/>
        <v>Gestionar la realización de los CCM ampliados establecidos en el Decreto 224 del 2004.</v>
      </c>
      <c r="AF19" s="366"/>
      <c r="AG19" s="366"/>
      <c r="AH19" s="374"/>
      <c r="AI19" s="375"/>
      <c r="AJ19" s="366"/>
      <c r="AK19" s="366"/>
      <c r="AL19" s="375"/>
      <c r="AM19" s="366"/>
      <c r="AN19" s="375"/>
      <c r="AO19" s="366"/>
      <c r="AP19" s="375"/>
      <c r="AQ19" s="366"/>
      <c r="AR19" s="375"/>
      <c r="AS19" s="376"/>
    </row>
    <row r="20" spans="1:45" s="200" customFormat="1" ht="86.45" customHeight="1" x14ac:dyDescent="0.25">
      <c r="A20" s="579"/>
      <c r="B20" s="497" t="s">
        <v>1030</v>
      </c>
      <c r="C20" s="219" t="s">
        <v>1031</v>
      </c>
      <c r="D20" s="219" t="s">
        <v>1032</v>
      </c>
      <c r="E20" s="38">
        <v>1</v>
      </c>
      <c r="F20" s="219" t="s">
        <v>1033</v>
      </c>
      <c r="G20" s="38" t="s">
        <v>1034</v>
      </c>
      <c r="H20" s="38" t="s">
        <v>1035</v>
      </c>
      <c r="I20" s="219" t="s">
        <v>1036</v>
      </c>
      <c r="J20" s="77" t="s">
        <v>1037</v>
      </c>
      <c r="K20" s="38" t="s">
        <v>53</v>
      </c>
      <c r="L20" s="199">
        <v>1</v>
      </c>
      <c r="M20" s="77" t="s">
        <v>1038</v>
      </c>
      <c r="N20" s="297" t="s">
        <v>1039</v>
      </c>
      <c r="O20" s="377">
        <v>0</v>
      </c>
      <c r="P20" s="199">
        <v>0</v>
      </c>
      <c r="Q20" s="199">
        <v>0.5</v>
      </c>
      <c r="R20" s="199">
        <v>0.5</v>
      </c>
      <c r="S20" s="369">
        <f t="shared" si="0"/>
        <v>1</v>
      </c>
      <c r="T20" s="78" t="s">
        <v>1040</v>
      </c>
      <c r="U20" s="370">
        <v>0</v>
      </c>
      <c r="V20" s="370">
        <v>0.15</v>
      </c>
      <c r="W20" s="371">
        <v>0.65</v>
      </c>
      <c r="X20" s="370"/>
      <c r="Y20" s="372">
        <f t="shared" si="1"/>
        <v>0.8</v>
      </c>
      <c r="Z20" s="219" t="s">
        <v>1041</v>
      </c>
      <c r="AA20" s="202"/>
      <c r="AB20" s="373"/>
      <c r="AC20" s="218"/>
      <c r="AD20" s="363">
        <v>4</v>
      </c>
      <c r="AE20" s="364" t="str">
        <f t="shared" si="2"/>
        <v>Elaborar, firmar y hacer seguimiento a 1 nuevos pactos</v>
      </c>
      <c r="AF20" s="366"/>
      <c r="AG20" s="366"/>
      <c r="AH20" s="374"/>
      <c r="AI20" s="375"/>
      <c r="AJ20" s="366"/>
      <c r="AK20" s="366"/>
      <c r="AL20" s="375"/>
      <c r="AM20" s="366"/>
      <c r="AN20" s="375"/>
      <c r="AO20" s="366"/>
      <c r="AP20" s="375"/>
      <c r="AQ20" s="366"/>
      <c r="AR20" s="375"/>
      <c r="AS20" s="376"/>
    </row>
    <row r="21" spans="1:45" ht="109.9" customHeight="1" x14ac:dyDescent="0.25">
      <c r="A21" s="579"/>
      <c r="B21" s="497"/>
      <c r="C21" s="219" t="s">
        <v>1042</v>
      </c>
      <c r="D21" s="219" t="s">
        <v>1043</v>
      </c>
      <c r="E21" s="38">
        <v>1</v>
      </c>
      <c r="F21" s="219" t="s">
        <v>1044</v>
      </c>
      <c r="G21" s="38" t="s">
        <v>1045</v>
      </c>
      <c r="H21" s="38" t="s">
        <v>1046</v>
      </c>
      <c r="I21" s="219" t="s">
        <v>1047</v>
      </c>
      <c r="J21" s="77" t="s">
        <v>1048</v>
      </c>
      <c r="K21" s="38" t="s">
        <v>53</v>
      </c>
      <c r="L21" s="199">
        <v>1</v>
      </c>
      <c r="M21" s="77" t="s">
        <v>1049</v>
      </c>
      <c r="N21" s="297" t="s">
        <v>1050</v>
      </c>
      <c r="O21" s="377">
        <v>0.1</v>
      </c>
      <c r="P21" s="199">
        <v>0.3</v>
      </c>
      <c r="Q21" s="199">
        <v>0.3</v>
      </c>
      <c r="R21" s="199">
        <v>0.3</v>
      </c>
      <c r="S21" s="369">
        <f t="shared" si="0"/>
        <v>1</v>
      </c>
      <c r="T21" s="78" t="s">
        <v>1051</v>
      </c>
      <c r="U21" s="370">
        <v>0.15</v>
      </c>
      <c r="V21" s="370">
        <v>0.25</v>
      </c>
      <c r="W21" s="371">
        <v>0.25</v>
      </c>
      <c r="X21" s="370"/>
      <c r="Y21" s="372">
        <f t="shared" si="1"/>
        <v>0.65</v>
      </c>
      <c r="Z21" s="219" t="s">
        <v>1052</v>
      </c>
      <c r="AA21" s="202"/>
      <c r="AB21" s="373"/>
      <c r="AD21" s="363">
        <v>5</v>
      </c>
      <c r="AE21" s="364" t="str">
        <f t="shared" si="2"/>
        <v>Monitorear 6 pactos existentes (Alcaldes y Alcaldesas, ONU-Mujeres y Ucentral, Con colectivos y mujeres biciusuarias, Concejalas y Concejales electos, Agenda de las mujeresCCM - Pacto con la diversidad de mujeres que habitan y tejen la Bogotá del siglo XXI)</v>
      </c>
    </row>
    <row r="22" spans="1:45" ht="109.9" customHeight="1" x14ac:dyDescent="0.25">
      <c r="A22" s="579"/>
      <c r="B22" s="497"/>
      <c r="C22" s="219" t="s">
        <v>1053</v>
      </c>
      <c r="D22" s="219" t="s">
        <v>1054</v>
      </c>
      <c r="E22" s="226">
        <v>1</v>
      </c>
      <c r="F22" s="219" t="s">
        <v>1055</v>
      </c>
      <c r="G22" s="38" t="s">
        <v>998</v>
      </c>
      <c r="H22" s="38" t="s">
        <v>1046</v>
      </c>
      <c r="I22" s="219" t="s">
        <v>1056</v>
      </c>
      <c r="J22" s="59" t="s">
        <v>1057</v>
      </c>
      <c r="K22" s="38" t="s">
        <v>53</v>
      </c>
      <c r="L22" s="75">
        <v>1</v>
      </c>
      <c r="M22" s="59" t="s">
        <v>1058</v>
      </c>
      <c r="N22" s="297" t="s">
        <v>1059</v>
      </c>
      <c r="O22" s="367">
        <v>0.1</v>
      </c>
      <c r="P22" s="368">
        <v>0.3</v>
      </c>
      <c r="Q22" s="368">
        <v>0.3</v>
      </c>
      <c r="R22" s="368">
        <v>0.3</v>
      </c>
      <c r="S22" s="369">
        <f t="shared" si="0"/>
        <v>1</v>
      </c>
      <c r="T22" s="78" t="s">
        <v>1060</v>
      </c>
      <c r="U22" s="370">
        <v>0.2</v>
      </c>
      <c r="V22" s="370">
        <v>0.2</v>
      </c>
      <c r="W22" s="371">
        <v>0.25</v>
      </c>
      <c r="X22" s="370"/>
      <c r="Y22" s="372">
        <f t="shared" si="1"/>
        <v>0.65</v>
      </c>
      <c r="Z22" s="219" t="s">
        <v>1061</v>
      </c>
      <c r="AA22" s="202"/>
      <c r="AB22" s="373"/>
      <c r="AD22" s="363">
        <v>6</v>
      </c>
      <c r="AE22" s="364" t="str">
        <f t="shared" si="2"/>
        <v>Realizar reuniones de trabajo con la bancada informal de mujeres del Concejo de Bogotá para concertar y posicionar la agenda de los derechos de las mujeres.</v>
      </c>
    </row>
    <row r="23" spans="1:45" ht="109.9" customHeight="1" x14ac:dyDescent="0.25">
      <c r="A23" s="579"/>
      <c r="B23" s="497"/>
      <c r="C23" s="219" t="s">
        <v>1062</v>
      </c>
      <c r="D23" s="219" t="s">
        <v>1063</v>
      </c>
      <c r="E23" s="38">
        <v>1</v>
      </c>
      <c r="F23" s="219" t="s">
        <v>1064</v>
      </c>
      <c r="G23" s="38" t="s">
        <v>1045</v>
      </c>
      <c r="H23" s="38" t="s">
        <v>1065</v>
      </c>
      <c r="I23" s="219" t="s">
        <v>1066</v>
      </c>
      <c r="J23" s="77" t="s">
        <v>1067</v>
      </c>
      <c r="K23" s="38" t="s">
        <v>53</v>
      </c>
      <c r="L23" s="199">
        <v>1</v>
      </c>
      <c r="M23" s="77" t="s">
        <v>1068</v>
      </c>
      <c r="N23" s="297" t="s">
        <v>1069</v>
      </c>
      <c r="O23" s="367">
        <v>0</v>
      </c>
      <c r="P23" s="368">
        <v>0.5</v>
      </c>
      <c r="Q23" s="368">
        <v>0</v>
      </c>
      <c r="R23" s="368">
        <v>0.5</v>
      </c>
      <c r="S23" s="369">
        <f t="shared" si="0"/>
        <v>1</v>
      </c>
      <c r="T23" s="78" t="s">
        <v>1070</v>
      </c>
      <c r="U23" s="378">
        <v>0.15</v>
      </c>
      <c r="V23" s="378">
        <v>0.25</v>
      </c>
      <c r="W23" s="379">
        <v>0.25</v>
      </c>
      <c r="X23" s="380"/>
      <c r="Y23" s="372">
        <f t="shared" si="1"/>
        <v>0.65</v>
      </c>
      <c r="Z23" s="219" t="s">
        <v>1071</v>
      </c>
      <c r="AA23" s="219"/>
      <c r="AB23" s="381"/>
      <c r="AD23" s="363">
        <v>7</v>
      </c>
      <c r="AE23" s="364" t="str">
        <f t="shared" si="2"/>
        <v xml:space="preserve">Construcción,  implementación  y seguimiento de acuerdos de trabajo. </v>
      </c>
      <c r="AJ23" s="382"/>
      <c r="AK23" s="382"/>
      <c r="AL23" s="382"/>
      <c r="AM23" s="382"/>
      <c r="AN23" s="382"/>
      <c r="AP23" s="382"/>
      <c r="AQ23" s="382"/>
      <c r="AR23" s="382"/>
    </row>
    <row r="24" spans="1:45" ht="109.9" customHeight="1" x14ac:dyDescent="0.25">
      <c r="A24" s="579"/>
      <c r="B24" s="497"/>
      <c r="C24" s="219" t="s">
        <v>1072</v>
      </c>
      <c r="D24" s="219" t="s">
        <v>1073</v>
      </c>
      <c r="E24" s="38">
        <v>1</v>
      </c>
      <c r="F24" s="219" t="s">
        <v>1074</v>
      </c>
      <c r="G24" s="38" t="s">
        <v>1075</v>
      </c>
      <c r="H24" s="38" t="s">
        <v>414</v>
      </c>
      <c r="I24" s="219" t="s">
        <v>1076</v>
      </c>
      <c r="J24" s="219" t="s">
        <v>1077</v>
      </c>
      <c r="K24" s="38" t="s">
        <v>53</v>
      </c>
      <c r="L24" s="75">
        <v>1</v>
      </c>
      <c r="M24" s="38" t="s">
        <v>1078</v>
      </c>
      <c r="N24" s="297" t="s">
        <v>1079</v>
      </c>
      <c r="O24" s="239">
        <v>0.25</v>
      </c>
      <c r="P24" s="75">
        <v>0.25</v>
      </c>
      <c r="Q24" s="75">
        <v>0.25</v>
      </c>
      <c r="R24" s="75">
        <v>0.25</v>
      </c>
      <c r="S24" s="383">
        <f t="shared" si="0"/>
        <v>1</v>
      </c>
      <c r="T24" s="78" t="s">
        <v>1080</v>
      </c>
      <c r="U24" s="378">
        <f>16*25%/19</f>
        <v>0.21052631578947367</v>
      </c>
      <c r="V24" s="378">
        <v>0.25</v>
      </c>
      <c r="W24" s="379">
        <v>0.25</v>
      </c>
      <c r="X24" s="380"/>
      <c r="Y24" s="372">
        <f t="shared" si="1"/>
        <v>0.71052631578947367</v>
      </c>
      <c r="Z24" s="219" t="s">
        <v>1081</v>
      </c>
      <c r="AA24" s="219" t="s">
        <v>1082</v>
      </c>
      <c r="AB24" s="381" t="s">
        <v>1083</v>
      </c>
      <c r="AD24" s="363">
        <v>8</v>
      </c>
      <c r="AE24" s="364" t="str">
        <f t="shared" si="2"/>
        <v>Articulación entre instancias locales y distritales de participación de las mujeres</v>
      </c>
    </row>
    <row r="25" spans="1:45" s="384" customFormat="1" ht="109.9" customHeight="1" x14ac:dyDescent="0.25">
      <c r="A25" s="579"/>
      <c r="B25" s="497"/>
      <c r="C25" s="497" t="s">
        <v>1084</v>
      </c>
      <c r="D25" s="497" t="s">
        <v>1085</v>
      </c>
      <c r="E25" s="38">
        <v>1</v>
      </c>
      <c r="F25" s="219" t="s">
        <v>1086</v>
      </c>
      <c r="G25" s="497" t="s">
        <v>1087</v>
      </c>
      <c r="H25" s="497" t="s">
        <v>414</v>
      </c>
      <c r="I25" s="38" t="s">
        <v>1088</v>
      </c>
      <c r="J25" s="38" t="s">
        <v>1089</v>
      </c>
      <c r="K25" s="38" t="s">
        <v>202</v>
      </c>
      <c r="L25" s="38">
        <v>1</v>
      </c>
      <c r="M25" s="38" t="s">
        <v>1090</v>
      </c>
      <c r="N25" s="54" t="s">
        <v>1091</v>
      </c>
      <c r="O25" s="51">
        <v>0</v>
      </c>
      <c r="P25" s="38">
        <v>0</v>
      </c>
      <c r="Q25" s="38">
        <v>0</v>
      </c>
      <c r="R25" s="10">
        <v>1</v>
      </c>
      <c r="S25" s="61">
        <f>O25+P25+Q25+R25</f>
        <v>1</v>
      </c>
      <c r="T25" s="78" t="s">
        <v>1092</v>
      </c>
      <c r="U25" s="38">
        <v>0</v>
      </c>
      <c r="V25" s="38">
        <v>1</v>
      </c>
      <c r="W25" s="38">
        <v>0</v>
      </c>
      <c r="X25" s="380"/>
      <c r="Y25" s="10">
        <f t="shared" si="1"/>
        <v>1</v>
      </c>
      <c r="Z25" s="219" t="s">
        <v>1093</v>
      </c>
      <c r="AA25" s="219" t="s">
        <v>1094</v>
      </c>
      <c r="AB25" s="381" t="s">
        <v>1095</v>
      </c>
      <c r="AD25" s="363">
        <v>9</v>
      </c>
      <c r="AE25" s="364" t="str">
        <f t="shared" si="2"/>
        <v>Caracterización de los procesos organizativos y de la participación y representación de las mujeres.</v>
      </c>
      <c r="AF25" s="335"/>
      <c r="AG25" s="335"/>
      <c r="AH25" s="335"/>
      <c r="AI25" s="335"/>
      <c r="AJ25" s="335"/>
      <c r="AK25" s="335"/>
      <c r="AL25" s="335"/>
    </row>
    <row r="26" spans="1:45" s="384" customFormat="1" ht="109.9" customHeight="1" x14ac:dyDescent="0.25">
      <c r="A26" s="579"/>
      <c r="B26" s="497"/>
      <c r="C26" s="497"/>
      <c r="D26" s="497"/>
      <c r="E26" s="38">
        <v>2</v>
      </c>
      <c r="F26" s="219" t="s">
        <v>1096</v>
      </c>
      <c r="G26" s="497"/>
      <c r="H26" s="497"/>
      <c r="I26" s="38" t="s">
        <v>1097</v>
      </c>
      <c r="J26" s="38" t="s">
        <v>1098</v>
      </c>
      <c r="K26" s="38" t="s">
        <v>202</v>
      </c>
      <c r="L26" s="38">
        <v>9</v>
      </c>
      <c r="M26" s="38" t="s">
        <v>1099</v>
      </c>
      <c r="N26" s="54" t="s">
        <v>1100</v>
      </c>
      <c r="O26" s="51">
        <v>0</v>
      </c>
      <c r="P26" s="10">
        <v>9</v>
      </c>
      <c r="Q26" s="38">
        <v>0</v>
      </c>
      <c r="R26" s="38">
        <v>0</v>
      </c>
      <c r="S26" s="61">
        <f>O26+P26+Q26+R26</f>
        <v>9</v>
      </c>
      <c r="T26" s="78" t="s">
        <v>1101</v>
      </c>
      <c r="U26" s="38">
        <v>0</v>
      </c>
      <c r="V26" s="38">
        <v>8</v>
      </c>
      <c r="W26" s="38">
        <v>0</v>
      </c>
      <c r="X26" s="380"/>
      <c r="Y26" s="10">
        <f t="shared" si="1"/>
        <v>8</v>
      </c>
      <c r="Z26" s="219" t="s">
        <v>1102</v>
      </c>
      <c r="AA26" s="385" t="s">
        <v>1103</v>
      </c>
      <c r="AB26" s="381"/>
      <c r="AD26" s="363">
        <v>10</v>
      </c>
      <c r="AE26" s="364" t="str">
        <f t="shared" si="2"/>
        <v>Identificación de los conocimientos, percepciones y prácticas de las mujeres en sus diferencias y diversidad sobre la participación y representación e identificación de necesidades de asistencia técnica en estos temas.</v>
      </c>
      <c r="AF26" s="335"/>
      <c r="AG26" s="335"/>
      <c r="AH26" s="335"/>
      <c r="AI26" s="335"/>
      <c r="AJ26" s="335"/>
      <c r="AK26" s="386"/>
      <c r="AL26" s="335"/>
    </row>
    <row r="27" spans="1:45" s="384" customFormat="1" ht="58.15" customHeight="1" x14ac:dyDescent="0.25">
      <c r="A27" s="579"/>
      <c r="B27" s="497"/>
      <c r="C27" s="497"/>
      <c r="D27" s="497"/>
      <c r="E27" s="38">
        <v>3</v>
      </c>
      <c r="F27" s="219" t="s">
        <v>1104</v>
      </c>
      <c r="G27" s="497"/>
      <c r="H27" s="497"/>
      <c r="I27" s="497" t="s">
        <v>1105</v>
      </c>
      <c r="J27" s="497" t="s">
        <v>1106</v>
      </c>
      <c r="K27" s="497" t="s">
        <v>202</v>
      </c>
      <c r="L27" s="674">
        <v>1</v>
      </c>
      <c r="M27" s="497" t="s">
        <v>1107</v>
      </c>
      <c r="N27" s="675" t="s">
        <v>1108</v>
      </c>
      <c r="O27" s="686">
        <v>0</v>
      </c>
      <c r="P27" s="687">
        <v>0.33</v>
      </c>
      <c r="Q27" s="687">
        <v>0.34</v>
      </c>
      <c r="R27" s="687">
        <v>0.33</v>
      </c>
      <c r="S27" s="672">
        <f>O27+P27+Q27++R27</f>
        <v>1</v>
      </c>
      <c r="T27" s="673" t="s">
        <v>1109</v>
      </c>
      <c r="U27" s="683">
        <v>0</v>
      </c>
      <c r="V27" s="683">
        <v>0.22</v>
      </c>
      <c r="W27" s="684">
        <v>0.42</v>
      </c>
      <c r="X27" s="683"/>
      <c r="Y27" s="685">
        <f>SUM(U27:X29)</f>
        <v>0.64</v>
      </c>
      <c r="Z27" s="676" t="s">
        <v>1110</v>
      </c>
      <c r="AA27" s="676" t="s">
        <v>1111</v>
      </c>
      <c r="AB27" s="677" t="s">
        <v>1112</v>
      </c>
      <c r="AD27" s="363">
        <v>11</v>
      </c>
      <c r="AE27" s="364" t="str">
        <f t="shared" si="2"/>
        <v>Concertación del plan de fortalecimiento de la participación y representación.</v>
      </c>
      <c r="AF27" s="335"/>
      <c r="AG27" s="335"/>
      <c r="AH27" s="335"/>
      <c r="AI27" s="335"/>
      <c r="AJ27" s="335"/>
      <c r="AK27" s="388"/>
      <c r="AL27" s="335"/>
    </row>
    <row r="28" spans="1:45" s="384" customFormat="1" ht="58.15" customHeight="1" x14ac:dyDescent="0.25">
      <c r="A28" s="579"/>
      <c r="B28" s="497"/>
      <c r="C28" s="497"/>
      <c r="D28" s="497"/>
      <c r="E28" s="38">
        <v>4</v>
      </c>
      <c r="F28" s="219" t="s">
        <v>1113</v>
      </c>
      <c r="G28" s="497"/>
      <c r="H28" s="497"/>
      <c r="I28" s="497"/>
      <c r="J28" s="497"/>
      <c r="K28" s="497"/>
      <c r="L28" s="497"/>
      <c r="M28" s="497"/>
      <c r="N28" s="675"/>
      <c r="O28" s="686"/>
      <c r="P28" s="687"/>
      <c r="Q28" s="687"/>
      <c r="R28" s="687"/>
      <c r="S28" s="672"/>
      <c r="T28" s="673"/>
      <c r="U28" s="683"/>
      <c r="V28" s="683"/>
      <c r="W28" s="684"/>
      <c r="X28" s="683"/>
      <c r="Y28" s="685"/>
      <c r="Z28" s="676"/>
      <c r="AA28" s="676"/>
      <c r="AB28" s="677"/>
      <c r="AD28" s="363">
        <v>12</v>
      </c>
      <c r="AE28" s="364" t="str">
        <f t="shared" si="2"/>
        <v>Implementación del plan de fortalecimiento.</v>
      </c>
      <c r="AF28" s="335"/>
      <c r="AG28" s="335"/>
      <c r="AH28" s="335"/>
      <c r="AI28" s="335"/>
      <c r="AJ28" s="335"/>
      <c r="AK28" s="335"/>
      <c r="AL28" s="335"/>
    </row>
    <row r="29" spans="1:45" s="384" customFormat="1" ht="58.15" customHeight="1" x14ac:dyDescent="0.25">
      <c r="A29" s="579"/>
      <c r="B29" s="497"/>
      <c r="C29" s="497"/>
      <c r="D29" s="497"/>
      <c r="E29" s="38">
        <v>5</v>
      </c>
      <c r="F29" s="219" t="s">
        <v>1114</v>
      </c>
      <c r="G29" s="497"/>
      <c r="H29" s="497"/>
      <c r="I29" s="497"/>
      <c r="J29" s="497"/>
      <c r="K29" s="497"/>
      <c r="L29" s="497"/>
      <c r="M29" s="497"/>
      <c r="N29" s="675"/>
      <c r="O29" s="686"/>
      <c r="P29" s="687"/>
      <c r="Q29" s="687"/>
      <c r="R29" s="687"/>
      <c r="S29" s="672"/>
      <c r="T29" s="673"/>
      <c r="U29" s="683"/>
      <c r="V29" s="683"/>
      <c r="W29" s="684"/>
      <c r="X29" s="683"/>
      <c r="Y29" s="685"/>
      <c r="Z29" s="676"/>
      <c r="AA29" s="676"/>
      <c r="AB29" s="677"/>
      <c r="AD29" s="363">
        <v>13</v>
      </c>
      <c r="AE29" s="364" t="str">
        <f t="shared" si="2"/>
        <v xml:space="preserve">Evaluación del proceso de fortalecimiento de la participación y representación. </v>
      </c>
      <c r="AF29" s="335"/>
      <c r="AG29" s="335"/>
      <c r="AH29" s="335"/>
      <c r="AI29" s="335"/>
      <c r="AJ29" s="335"/>
      <c r="AK29" s="335"/>
      <c r="AL29" s="335"/>
    </row>
    <row r="30" spans="1:45" ht="163.9" customHeight="1" x14ac:dyDescent="0.25">
      <c r="A30" s="579"/>
      <c r="B30" s="497" t="s">
        <v>93</v>
      </c>
      <c r="C30" s="219" t="s">
        <v>1115</v>
      </c>
      <c r="D30" s="219" t="s">
        <v>1116</v>
      </c>
      <c r="E30" s="38">
        <v>1</v>
      </c>
      <c r="F30" s="219" t="s">
        <v>1117</v>
      </c>
      <c r="G30" s="219" t="s">
        <v>1118</v>
      </c>
      <c r="H30" s="38" t="s">
        <v>1119</v>
      </c>
      <c r="I30" s="219" t="s">
        <v>1120</v>
      </c>
      <c r="J30" s="219" t="s">
        <v>1121</v>
      </c>
      <c r="K30" s="219" t="s">
        <v>202</v>
      </c>
      <c r="L30" s="38">
        <v>1</v>
      </c>
      <c r="M30" s="219" t="s">
        <v>1122</v>
      </c>
      <c r="N30" s="297" t="s">
        <v>1123</v>
      </c>
      <c r="O30" s="389">
        <v>0.75</v>
      </c>
      <c r="P30" s="390">
        <v>0.25</v>
      </c>
      <c r="Q30" s="75">
        <v>0</v>
      </c>
      <c r="R30" s="75">
        <v>0</v>
      </c>
      <c r="S30" s="383">
        <f>SUM(O30:R30)</f>
        <v>1</v>
      </c>
      <c r="T30" s="391" t="s">
        <v>1124</v>
      </c>
      <c r="U30" s="378">
        <v>0.75</v>
      </c>
      <c r="V30" s="378">
        <v>0.25</v>
      </c>
      <c r="W30" s="392">
        <v>0</v>
      </c>
      <c r="X30" s="378">
        <v>0</v>
      </c>
      <c r="Y30" s="393">
        <f>+U30+V30+W30+X30</f>
        <v>1</v>
      </c>
      <c r="Z30" s="59" t="s">
        <v>1125</v>
      </c>
      <c r="AA30" s="394"/>
      <c r="AB30" s="395"/>
      <c r="AD30" s="363">
        <v>14</v>
      </c>
      <c r="AE30" s="364" t="str">
        <f t="shared" si="2"/>
        <v>Formular y adoptar el PIPCM.</v>
      </c>
    </row>
    <row r="31" spans="1:45" ht="109.9" customHeight="1" x14ac:dyDescent="0.25">
      <c r="A31" s="579"/>
      <c r="B31" s="497"/>
      <c r="C31" s="219" t="s">
        <v>1126</v>
      </c>
      <c r="D31" s="219" t="s">
        <v>1127</v>
      </c>
      <c r="E31" s="38">
        <v>1</v>
      </c>
      <c r="F31" s="219" t="s">
        <v>1128</v>
      </c>
      <c r="G31" s="38" t="s">
        <v>998</v>
      </c>
      <c r="H31" s="38" t="s">
        <v>1119</v>
      </c>
      <c r="I31" s="38" t="s">
        <v>1129</v>
      </c>
      <c r="J31" s="38" t="s">
        <v>1130</v>
      </c>
      <c r="K31" s="38" t="s">
        <v>53</v>
      </c>
      <c r="L31" s="75">
        <v>1</v>
      </c>
      <c r="M31" s="219" t="s">
        <v>1131</v>
      </c>
      <c r="N31" s="297" t="s">
        <v>1132</v>
      </c>
      <c r="O31" s="239">
        <v>0.1</v>
      </c>
      <c r="P31" s="75">
        <v>0.2</v>
      </c>
      <c r="Q31" s="75">
        <v>0.3</v>
      </c>
      <c r="R31" s="75">
        <v>0.4</v>
      </c>
      <c r="S31" s="383">
        <f t="shared" ref="S31:S36" si="3">+O31+P31+Q31+R31</f>
        <v>1</v>
      </c>
      <c r="T31" s="391" t="s">
        <v>1133</v>
      </c>
      <c r="U31" s="679">
        <v>0.1</v>
      </c>
      <c r="V31" s="679">
        <v>0.3</v>
      </c>
      <c r="W31" s="682">
        <v>0.3</v>
      </c>
      <c r="X31" s="679"/>
      <c r="Y31" s="679">
        <f>+U31+V31+W31+X31</f>
        <v>0.7</v>
      </c>
      <c r="Z31" s="59" t="s">
        <v>1134</v>
      </c>
      <c r="AA31" s="219" t="s">
        <v>1135</v>
      </c>
      <c r="AB31" s="381" t="s">
        <v>1136</v>
      </c>
      <c r="AD31" s="363">
        <v>15</v>
      </c>
      <c r="AE31" s="364" t="str">
        <f t="shared" si="2"/>
        <v xml:space="preserve">1) Realizar alistamiento proceso informativo (Diseñar y divulgar pieza comunicativa; realizar convocatoria; diseñar y diligenciar el formulario de inscripción de las participantes). 2) Diseñar e implementar los instrumentos de entrada y salida del proceso de información. 3) Diseñar el contenido y las presentaciones del proceso de información.  4) Concertar e implementar con las mujeres la o las jornadas de información con una intensidad horaria hasta de 16 horas. 5) Diseñar e implementar el instrumento de evaluación de percepción del proceso de información. </v>
      </c>
      <c r="AI31" s="396"/>
    </row>
    <row r="32" spans="1:45" ht="109.9" customHeight="1" x14ac:dyDescent="0.25">
      <c r="A32" s="579"/>
      <c r="B32" s="497"/>
      <c r="C32" s="219" t="s">
        <v>1137</v>
      </c>
      <c r="D32" s="219" t="s">
        <v>1138</v>
      </c>
      <c r="E32" s="38">
        <v>2</v>
      </c>
      <c r="F32" s="219" t="s">
        <v>1139</v>
      </c>
      <c r="G32" s="38" t="s">
        <v>1140</v>
      </c>
      <c r="H32" s="38" t="s">
        <v>1119</v>
      </c>
      <c r="I32" s="38" t="s">
        <v>1129</v>
      </c>
      <c r="J32" s="38" t="s">
        <v>1130</v>
      </c>
      <c r="K32" s="38" t="s">
        <v>53</v>
      </c>
      <c r="L32" s="75">
        <v>1</v>
      </c>
      <c r="M32" s="219" t="s">
        <v>1131</v>
      </c>
      <c r="N32" s="397" t="s">
        <v>1132</v>
      </c>
      <c r="O32" s="398">
        <v>0</v>
      </c>
      <c r="P32" s="399">
        <v>0.3</v>
      </c>
      <c r="Q32" s="75">
        <v>0.3</v>
      </c>
      <c r="R32" s="75">
        <v>0.4</v>
      </c>
      <c r="S32" s="383">
        <f t="shared" si="3"/>
        <v>1</v>
      </c>
      <c r="T32" s="391" t="s">
        <v>1133</v>
      </c>
      <c r="U32" s="680"/>
      <c r="V32" s="680"/>
      <c r="W32" s="682"/>
      <c r="X32" s="680"/>
      <c r="Y32" s="680"/>
      <c r="Z32" s="59" t="s">
        <v>1141</v>
      </c>
      <c r="AA32" s="385"/>
      <c r="AB32" s="400"/>
      <c r="AD32" s="363">
        <v>16</v>
      </c>
      <c r="AE32" s="364" t="str">
        <f t="shared" si="2"/>
        <v>1) Realizar alistamiento proceso informativo (Diseñar y divulgar pieza comunicativa; realizar convocatoria; diseñar y diligenciar el formulario de inscripción de las participantes). 
2) Diseñar e implementar los instrumentos de entrada y salida del proceso de información.
3) Diseñar el contenido y las presentaciones del proceso de información. 
4) Convocar, concertar e implementar y/o con las mujeres del CCM, Comités o Consejos Operativos Locales de Mujer y Género, y de las localidades en apoyo de la Subsecretaría de Políticas de Igualdad, la o las jornadas de información con una intensidad horaria hasta de 16 horas.
5) Diseñar e implementar el instrumento de evaluación de percepción del proceso de información.</v>
      </c>
      <c r="AI32" s="396"/>
    </row>
    <row r="33" spans="1:42" ht="109.9" customHeight="1" x14ac:dyDescent="0.25">
      <c r="A33" s="579"/>
      <c r="B33" s="497"/>
      <c r="C33" s="219" t="s">
        <v>1142</v>
      </c>
      <c r="D33" s="219" t="s">
        <v>1143</v>
      </c>
      <c r="E33" s="38">
        <v>3</v>
      </c>
      <c r="F33" s="219" t="s">
        <v>1144</v>
      </c>
      <c r="G33" s="38" t="s">
        <v>1145</v>
      </c>
      <c r="H33" s="38" t="s">
        <v>1119</v>
      </c>
      <c r="I33" s="38" t="s">
        <v>1129</v>
      </c>
      <c r="J33" s="38" t="s">
        <v>1130</v>
      </c>
      <c r="K33" s="38" t="s">
        <v>53</v>
      </c>
      <c r="L33" s="75">
        <v>1</v>
      </c>
      <c r="M33" s="219" t="s">
        <v>1131</v>
      </c>
      <c r="N33" s="297" t="s">
        <v>1132</v>
      </c>
      <c r="O33" s="239">
        <v>0</v>
      </c>
      <c r="P33" s="75">
        <v>0.2</v>
      </c>
      <c r="Q33" s="75">
        <v>0.4</v>
      </c>
      <c r="R33" s="75">
        <v>0.4</v>
      </c>
      <c r="S33" s="383">
        <f t="shared" si="3"/>
        <v>1</v>
      </c>
      <c r="T33" s="391" t="s">
        <v>1133</v>
      </c>
      <c r="U33" s="680"/>
      <c r="V33" s="680"/>
      <c r="W33" s="682"/>
      <c r="X33" s="680"/>
      <c r="Y33" s="680"/>
      <c r="Z33" s="401" t="s">
        <v>1146</v>
      </c>
      <c r="AA33" s="385"/>
      <c r="AB33" s="400"/>
      <c r="AD33" s="363">
        <v>17</v>
      </c>
      <c r="AE33" s="364" t="str">
        <f t="shared" si="2"/>
        <v>1) Realizar alistamiento proceso informativo (Diseñar y divulgar pieza comunicativa; realizar convocatoria; diseñar y diligenciar el formulario de inscripción de las participantes). 
2) Diseñar e implementar los instrumentos de entrada y salida del proceso de información.
3) Diseñar el contenido y las presentaciones del proceso de información. 
4) Concertar e implementar con las mujeres la o las jornadas de información con una intensidad horaria hasta de 16 horas.
5) Diseñar e implementar el instrumento de evaluación de percepción del proceso de información.</v>
      </c>
    </row>
    <row r="34" spans="1:42" ht="109.9" customHeight="1" x14ac:dyDescent="0.25">
      <c r="A34" s="579"/>
      <c r="B34" s="497"/>
      <c r="C34" s="219" t="s">
        <v>1147</v>
      </c>
      <c r="D34" s="219" t="s">
        <v>1148</v>
      </c>
      <c r="E34" s="38">
        <v>4</v>
      </c>
      <c r="F34" s="219" t="s">
        <v>1144</v>
      </c>
      <c r="G34" s="38" t="s">
        <v>1087</v>
      </c>
      <c r="H34" s="38" t="s">
        <v>1119</v>
      </c>
      <c r="I34" s="38" t="s">
        <v>1129</v>
      </c>
      <c r="J34" s="38" t="s">
        <v>1130</v>
      </c>
      <c r="K34" s="38" t="s">
        <v>53</v>
      </c>
      <c r="L34" s="75">
        <v>1</v>
      </c>
      <c r="M34" s="219" t="s">
        <v>1131</v>
      </c>
      <c r="N34" s="297" t="s">
        <v>1132</v>
      </c>
      <c r="O34" s="239">
        <v>0.1</v>
      </c>
      <c r="P34" s="75">
        <v>0.2</v>
      </c>
      <c r="Q34" s="75">
        <v>0.3</v>
      </c>
      <c r="R34" s="75">
        <v>0.4</v>
      </c>
      <c r="S34" s="383">
        <f t="shared" si="3"/>
        <v>1</v>
      </c>
      <c r="T34" s="391" t="s">
        <v>1133</v>
      </c>
      <c r="U34" s="681"/>
      <c r="V34" s="681"/>
      <c r="W34" s="682"/>
      <c r="X34" s="681"/>
      <c r="Y34" s="681"/>
      <c r="Z34" s="401" t="s">
        <v>1149</v>
      </c>
      <c r="AA34" s="385" t="s">
        <v>1135</v>
      </c>
      <c r="AB34" s="400" t="s">
        <v>1136</v>
      </c>
      <c r="AD34" s="363">
        <v>18</v>
      </c>
      <c r="AE34" s="364" t="str">
        <f t="shared" si="2"/>
        <v>1) Realizar alistamiento proceso informativo (Diseñar y divulgar pieza comunicativa; realizar convocatoria; diseñar y diligenciar el formulario de inscripción de las participantes). 
2) Diseñar e implementar los instrumentos de entrada y salida del proceso de información.
3) Diseñar el contenido y las presentaciones del proceso de información. 
4) Concertar e implementar con las mujeres la o las jornadas de información con una intensidad horaria hasta de 16 horas.
5) Diseñar e implementar el instrumento de evaluación de percepción del proceso de información.</v>
      </c>
      <c r="AP34" s="396"/>
    </row>
    <row r="35" spans="1:42" ht="109.9" customHeight="1" x14ac:dyDescent="0.25">
      <c r="A35" s="579"/>
      <c r="B35" s="497"/>
      <c r="C35" s="219" t="s">
        <v>1150</v>
      </c>
      <c r="D35" s="219" t="s">
        <v>1151</v>
      </c>
      <c r="E35" s="38">
        <v>1</v>
      </c>
      <c r="F35" s="59" t="s">
        <v>1152</v>
      </c>
      <c r="G35" s="38" t="s">
        <v>1075</v>
      </c>
      <c r="H35" s="38" t="s">
        <v>1119</v>
      </c>
      <c r="I35" s="219" t="s">
        <v>1153</v>
      </c>
      <c r="J35" s="38" t="s">
        <v>1154</v>
      </c>
      <c r="K35" s="38" t="s">
        <v>53</v>
      </c>
      <c r="L35" s="199">
        <v>1</v>
      </c>
      <c r="M35" s="219" t="s">
        <v>1002</v>
      </c>
      <c r="N35" s="297" t="s">
        <v>1155</v>
      </c>
      <c r="O35" s="239">
        <v>0.1</v>
      </c>
      <c r="P35" s="75">
        <v>0.3</v>
      </c>
      <c r="Q35" s="75">
        <v>0.3</v>
      </c>
      <c r="R35" s="75">
        <v>0.3</v>
      </c>
      <c r="S35" s="94">
        <f t="shared" si="3"/>
        <v>1</v>
      </c>
      <c r="T35" s="78" t="s">
        <v>1156</v>
      </c>
      <c r="U35" s="75">
        <v>0.1</v>
      </c>
      <c r="V35" s="75">
        <v>0.3</v>
      </c>
      <c r="W35" s="402">
        <v>0.3</v>
      </c>
      <c r="X35" s="38"/>
      <c r="Y35" s="75">
        <f>+U35+V35+W35+X35</f>
        <v>0.7</v>
      </c>
      <c r="Z35" s="59" t="s">
        <v>1157</v>
      </c>
      <c r="AA35" s="219"/>
      <c r="AB35" s="381"/>
      <c r="AD35" s="403">
        <v>19</v>
      </c>
      <c r="AE35" s="364" t="str">
        <f t="shared" si="2"/>
        <v>1)Diseñar la metodología del proceso de participación.
2)Informar a las mujeres sobre las líneas de inversión local y su relacionamiento con las agendas locales de mujeres, en el marco de las competencias de las Alcaldías Locales.
3)Promover la creación de comisiones de trabajo que aborden las problemáticas de las mujeres en los encuentros ciudadanos locales.
4) Acompañar técnicamente a las mujeres para que en la formulación del plan de desarrollo local se incluya la agenda de sus derechos.
5)Articular con los Consejos de Planeación Local y las Alcaldías Locales.</v>
      </c>
      <c r="AP35" s="396"/>
    </row>
    <row r="36" spans="1:42" ht="109.9" customHeight="1" x14ac:dyDescent="0.25">
      <c r="A36" s="579"/>
      <c r="B36" s="497"/>
      <c r="C36" s="219" t="s">
        <v>1158</v>
      </c>
      <c r="D36" s="219" t="s">
        <v>1159</v>
      </c>
      <c r="E36" s="38">
        <v>2</v>
      </c>
      <c r="F36" s="59" t="s">
        <v>1160</v>
      </c>
      <c r="G36" s="38" t="s">
        <v>998</v>
      </c>
      <c r="H36" s="38" t="s">
        <v>1119</v>
      </c>
      <c r="I36" s="219" t="s">
        <v>1161</v>
      </c>
      <c r="J36" s="38" t="s">
        <v>1162</v>
      </c>
      <c r="K36" s="38" t="s">
        <v>53</v>
      </c>
      <c r="L36" s="199">
        <v>1</v>
      </c>
      <c r="M36" s="219" t="s">
        <v>1002</v>
      </c>
      <c r="N36" s="297" t="s">
        <v>1163</v>
      </c>
      <c r="O36" s="239">
        <v>0.5</v>
      </c>
      <c r="P36" s="75">
        <v>0.5</v>
      </c>
      <c r="Q36" s="38">
        <v>0</v>
      </c>
      <c r="R36" s="38">
        <v>0</v>
      </c>
      <c r="S36" s="94">
        <f t="shared" si="3"/>
        <v>1</v>
      </c>
      <c r="T36" s="78" t="s">
        <v>1156</v>
      </c>
      <c r="U36" s="75">
        <v>0.5</v>
      </c>
      <c r="V36" s="199">
        <v>0.5</v>
      </c>
      <c r="W36" s="402">
        <v>0</v>
      </c>
      <c r="X36" s="38"/>
      <c r="Y36" s="75">
        <f>+U36+V36+W36+X36</f>
        <v>1</v>
      </c>
      <c r="Z36" s="59" t="s">
        <v>1164</v>
      </c>
      <c r="AA36" s="219"/>
      <c r="AB36" s="381"/>
      <c r="AD36" s="403">
        <v>20</v>
      </c>
      <c r="AE36" s="364" t="str">
        <f t="shared" si="2"/>
        <v xml:space="preserve">1) Diseñar la estrategia virtual para la participación de las mujeres. 
2) Sistematizar las observaciones realizadas por las mujeres, discutirla al interior de la SDMujer y enviarla al Sector de Planeación. 
3) Acompañar técnicamente a las mujeres para que en el Plan de Desarrollo Distrital se incluya la agenda de sus derechos.
</v>
      </c>
    </row>
    <row r="37" spans="1:42" ht="109.9" customHeight="1" x14ac:dyDescent="0.25">
      <c r="A37" s="579"/>
      <c r="B37" s="497"/>
      <c r="C37" s="219" t="s">
        <v>1165</v>
      </c>
      <c r="D37" s="219" t="s">
        <v>1166</v>
      </c>
      <c r="E37" s="38">
        <v>1</v>
      </c>
      <c r="F37" s="219" t="s">
        <v>1167</v>
      </c>
      <c r="G37" s="38" t="s">
        <v>998</v>
      </c>
      <c r="H37" s="38" t="s">
        <v>1168</v>
      </c>
      <c r="I37" s="219" t="s">
        <v>1169</v>
      </c>
      <c r="J37" s="38" t="s">
        <v>1170</v>
      </c>
      <c r="K37" s="38" t="s">
        <v>53</v>
      </c>
      <c r="L37" s="199">
        <v>1</v>
      </c>
      <c r="M37" s="38" t="s">
        <v>1171</v>
      </c>
      <c r="N37" s="297" t="s">
        <v>1172</v>
      </c>
      <c r="O37" s="239">
        <v>0.2</v>
      </c>
      <c r="P37" s="199">
        <v>0.2</v>
      </c>
      <c r="Q37" s="199">
        <v>0.2</v>
      </c>
      <c r="R37" s="199">
        <v>0.4</v>
      </c>
      <c r="S37" s="383">
        <f>SUM(O37:R37)</f>
        <v>1</v>
      </c>
      <c r="T37" s="78" t="s">
        <v>1173</v>
      </c>
      <c r="U37" s="378">
        <v>1</v>
      </c>
      <c r="V37" s="370">
        <v>0</v>
      </c>
      <c r="W37" s="371">
        <v>0</v>
      </c>
      <c r="X37" s="370"/>
      <c r="Y37" s="372">
        <f>+U37+V37+W37+X37</f>
        <v>1</v>
      </c>
      <c r="Z37" s="59" t="s">
        <v>1174</v>
      </c>
      <c r="AA37" s="202"/>
      <c r="AB37" s="373"/>
      <c r="AD37" s="363">
        <v>21</v>
      </c>
      <c r="AE37" s="364" t="str">
        <f t="shared" si="2"/>
        <v>1) Elaborar una propuesta de reconocimiento del liderazgo de las mujeres en instancias distritales de participación.
2) Concertar la propuesta con las mujeres o procesos.
3) Hacer entrega del reconocimiento.
4) Elabor un informe sobre el proceso de reconocimiento.</v>
      </c>
    </row>
    <row r="38" spans="1:42" ht="109.9" customHeight="1" x14ac:dyDescent="0.25">
      <c r="A38" s="579"/>
      <c r="B38" s="497"/>
      <c r="C38" s="676" t="s">
        <v>1175</v>
      </c>
      <c r="D38" s="676" t="s">
        <v>1176</v>
      </c>
      <c r="E38" s="38">
        <v>1</v>
      </c>
      <c r="F38" s="219" t="s">
        <v>1177</v>
      </c>
      <c r="G38" s="497" t="s">
        <v>1178</v>
      </c>
      <c r="H38" s="497" t="s">
        <v>1119</v>
      </c>
      <c r="I38" s="676" t="s">
        <v>1179</v>
      </c>
      <c r="J38" s="497" t="s">
        <v>1180</v>
      </c>
      <c r="K38" s="497" t="s">
        <v>53</v>
      </c>
      <c r="L38" s="674">
        <v>1</v>
      </c>
      <c r="M38" s="497" t="s">
        <v>1181</v>
      </c>
      <c r="N38" s="688" t="s">
        <v>1182</v>
      </c>
      <c r="O38" s="686">
        <v>0.1</v>
      </c>
      <c r="P38" s="674">
        <v>0.3</v>
      </c>
      <c r="Q38" s="674">
        <v>0.3</v>
      </c>
      <c r="R38" s="674">
        <v>0.3</v>
      </c>
      <c r="S38" s="689">
        <f>SUM(O38:R40)</f>
        <v>1</v>
      </c>
      <c r="T38" s="673" t="s">
        <v>1183</v>
      </c>
      <c r="U38" s="690">
        <v>0.1</v>
      </c>
      <c r="V38" s="691">
        <v>0.3</v>
      </c>
      <c r="W38" s="692">
        <v>0.3</v>
      </c>
      <c r="X38" s="691"/>
      <c r="Y38" s="685">
        <f>+U38+V38+W38+X38</f>
        <v>0.7</v>
      </c>
      <c r="Z38" s="59" t="s">
        <v>1184</v>
      </c>
      <c r="AA38" s="385"/>
      <c r="AB38" s="400"/>
      <c r="AD38" s="363">
        <v>22</v>
      </c>
      <c r="AE38" s="364" t="str">
        <f t="shared" si="2"/>
        <v>Realizar rendición permanente de cuentas en el marco del Consejo Consultivo de Mujeres -Espacio Autónomo (CCM).</v>
      </c>
      <c r="AH38" s="404"/>
    </row>
    <row r="39" spans="1:42" ht="109.9" customHeight="1" x14ac:dyDescent="0.25">
      <c r="A39" s="579"/>
      <c r="B39" s="497"/>
      <c r="C39" s="676"/>
      <c r="D39" s="676"/>
      <c r="E39" s="38">
        <v>2</v>
      </c>
      <c r="F39" s="219" t="s">
        <v>1185</v>
      </c>
      <c r="G39" s="497"/>
      <c r="H39" s="497"/>
      <c r="I39" s="676"/>
      <c r="J39" s="497"/>
      <c r="K39" s="497"/>
      <c r="L39" s="674"/>
      <c r="M39" s="497"/>
      <c r="N39" s="688"/>
      <c r="O39" s="686"/>
      <c r="P39" s="674"/>
      <c r="Q39" s="674"/>
      <c r="R39" s="674"/>
      <c r="S39" s="689"/>
      <c r="T39" s="673"/>
      <c r="U39" s="690"/>
      <c r="V39" s="691"/>
      <c r="W39" s="692"/>
      <c r="X39" s="691"/>
      <c r="Y39" s="685"/>
      <c r="Z39" s="59" t="s">
        <v>1186</v>
      </c>
      <c r="AA39" s="385"/>
      <c r="AB39" s="400"/>
      <c r="AD39" s="363">
        <v>23</v>
      </c>
      <c r="AE39" s="364" t="str">
        <f t="shared" si="2"/>
        <v xml:space="preserve">Realizar un proceso de información de la experiencia asociada a la rendición permanente de cuentas con el Consejo Consultivo de Mujeres - Espacio Autónomo </v>
      </c>
    </row>
    <row r="40" spans="1:42" ht="109.9" customHeight="1" x14ac:dyDescent="0.25">
      <c r="A40" s="579"/>
      <c r="B40" s="497"/>
      <c r="C40" s="676"/>
      <c r="D40" s="676"/>
      <c r="E40" s="38">
        <v>3</v>
      </c>
      <c r="F40" s="219" t="s">
        <v>1187</v>
      </c>
      <c r="G40" s="497"/>
      <c r="H40" s="497"/>
      <c r="I40" s="676"/>
      <c r="J40" s="497"/>
      <c r="K40" s="497"/>
      <c r="L40" s="674"/>
      <c r="M40" s="497"/>
      <c r="N40" s="688"/>
      <c r="O40" s="686"/>
      <c r="P40" s="674"/>
      <c r="Q40" s="674"/>
      <c r="R40" s="674"/>
      <c r="S40" s="689"/>
      <c r="T40" s="673"/>
      <c r="U40" s="690"/>
      <c r="V40" s="691"/>
      <c r="W40" s="692"/>
      <c r="X40" s="691"/>
      <c r="Y40" s="685"/>
      <c r="Z40" s="59" t="s">
        <v>1188</v>
      </c>
      <c r="AA40" s="385"/>
      <c r="AB40" s="400"/>
      <c r="AD40" s="363">
        <v>24</v>
      </c>
      <c r="AE40" s="364" t="str">
        <f t="shared" si="2"/>
        <v>Informar a 50 servidoras y servidores de la SDMujer sobre el derecho a la participación y representación con equidad.</v>
      </c>
    </row>
    <row r="41" spans="1:42" ht="109.9" customHeight="1" x14ac:dyDescent="0.25">
      <c r="A41" s="579"/>
      <c r="B41" s="497"/>
      <c r="C41" s="676" t="s">
        <v>1189</v>
      </c>
      <c r="D41" s="676" t="s">
        <v>1190</v>
      </c>
      <c r="E41" s="38">
        <v>1</v>
      </c>
      <c r="F41" s="219" t="s">
        <v>610</v>
      </c>
      <c r="G41" s="38" t="s">
        <v>611</v>
      </c>
      <c r="H41" s="38" t="s">
        <v>1119</v>
      </c>
      <c r="I41" s="676" t="s">
        <v>1191</v>
      </c>
      <c r="J41" s="497" t="s">
        <v>1180</v>
      </c>
      <c r="K41" s="497" t="s">
        <v>53</v>
      </c>
      <c r="L41" s="674">
        <v>1</v>
      </c>
      <c r="M41" s="497" t="s">
        <v>1002</v>
      </c>
      <c r="N41" s="688" t="s">
        <v>1192</v>
      </c>
      <c r="O41" s="686">
        <v>0.25</v>
      </c>
      <c r="P41" s="674">
        <v>0.25</v>
      </c>
      <c r="Q41" s="674">
        <v>0.25</v>
      </c>
      <c r="R41" s="674">
        <v>0.25</v>
      </c>
      <c r="S41" s="689">
        <f>SUM(O41:R43)</f>
        <v>1</v>
      </c>
      <c r="T41" s="673" t="s">
        <v>1183</v>
      </c>
      <c r="U41" s="690">
        <v>0.25</v>
      </c>
      <c r="V41" s="690">
        <v>0.25</v>
      </c>
      <c r="W41" s="693">
        <v>0.25</v>
      </c>
      <c r="X41" s="690"/>
      <c r="Y41" s="694">
        <f>+U41+V41+W41+X41</f>
        <v>0.75</v>
      </c>
      <c r="Z41" s="59" t="s">
        <v>1193</v>
      </c>
      <c r="AA41" s="219"/>
      <c r="AB41" s="381"/>
      <c r="AD41" s="363">
        <v>25</v>
      </c>
      <c r="AE41" s="364" t="str">
        <f t="shared" si="2"/>
        <v>Actualizar la información relacionada al proceso de Atención a la Ciudadanía en plataformas virtuales (Portal Web Institucional y Guía de Trámites y Servicios de la Alcaldía Mayor de Bogotá D.C.).</v>
      </c>
    </row>
    <row r="42" spans="1:42" ht="109.9" customHeight="1" x14ac:dyDescent="0.25">
      <c r="A42" s="579"/>
      <c r="B42" s="497"/>
      <c r="C42" s="676"/>
      <c r="D42" s="676"/>
      <c r="E42" s="38">
        <v>2</v>
      </c>
      <c r="F42" s="219" t="s">
        <v>619</v>
      </c>
      <c r="G42" s="38" t="s">
        <v>620</v>
      </c>
      <c r="H42" s="38" t="s">
        <v>1119</v>
      </c>
      <c r="I42" s="676"/>
      <c r="J42" s="497"/>
      <c r="K42" s="497"/>
      <c r="L42" s="674"/>
      <c r="M42" s="497"/>
      <c r="N42" s="688"/>
      <c r="O42" s="686"/>
      <c r="P42" s="674"/>
      <c r="Q42" s="674"/>
      <c r="R42" s="674"/>
      <c r="S42" s="689"/>
      <c r="T42" s="673"/>
      <c r="U42" s="690"/>
      <c r="V42" s="690"/>
      <c r="W42" s="693"/>
      <c r="X42" s="690"/>
      <c r="Y42" s="694"/>
      <c r="Z42" s="59" t="s">
        <v>1194</v>
      </c>
      <c r="AA42" s="59" t="s">
        <v>1195</v>
      </c>
      <c r="AB42" s="381"/>
      <c r="AD42" s="363">
        <v>26</v>
      </c>
      <c r="AE42" s="364" t="str">
        <f t="shared" si="2"/>
        <v>Participar en mínimo 10 Ferias de Servicio a la Ciudadanía, programadas por la Secretaría General de Bogotá D.C. u otras entidades distritales.</v>
      </c>
    </row>
    <row r="43" spans="1:42" ht="109.9" customHeight="1" x14ac:dyDescent="0.25">
      <c r="A43" s="579"/>
      <c r="B43" s="497"/>
      <c r="C43" s="676"/>
      <c r="D43" s="676"/>
      <c r="E43" s="38">
        <v>3</v>
      </c>
      <c r="F43" s="219" t="s">
        <v>635</v>
      </c>
      <c r="G43" s="38" t="s">
        <v>636</v>
      </c>
      <c r="H43" s="38" t="s">
        <v>1119</v>
      </c>
      <c r="I43" s="676"/>
      <c r="J43" s="497"/>
      <c r="K43" s="497"/>
      <c r="L43" s="674"/>
      <c r="M43" s="497"/>
      <c r="N43" s="688"/>
      <c r="O43" s="686"/>
      <c r="P43" s="674"/>
      <c r="Q43" s="674"/>
      <c r="R43" s="674"/>
      <c r="S43" s="689"/>
      <c r="T43" s="673"/>
      <c r="U43" s="690"/>
      <c r="V43" s="690"/>
      <c r="W43" s="693"/>
      <c r="X43" s="690"/>
      <c r="Y43" s="694"/>
      <c r="Z43" s="59" t="s">
        <v>1196</v>
      </c>
      <c r="AA43" s="219"/>
      <c r="AB43" s="381"/>
      <c r="AD43" s="363">
        <v>27</v>
      </c>
      <c r="AE43" s="364" t="str">
        <f t="shared" si="2"/>
        <v>Realizar mínimo 12 sensibilizaciones a servidoras/es y contratistas en temas de atención a la ciudadanía, gestión de peticiones ciudadanas y en atención preferencial y diferencial.</v>
      </c>
    </row>
    <row r="44" spans="1:42" s="405" customFormat="1" ht="109.9" customHeight="1" x14ac:dyDescent="0.25">
      <c r="A44" s="579"/>
      <c r="B44" s="497"/>
      <c r="C44" s="497" t="s">
        <v>1197</v>
      </c>
      <c r="D44" s="497" t="s">
        <v>1198</v>
      </c>
      <c r="E44" s="38">
        <v>1</v>
      </c>
      <c r="F44" s="219" t="s">
        <v>1199</v>
      </c>
      <c r="G44" s="38" t="s">
        <v>1200</v>
      </c>
      <c r="H44" s="38" t="s">
        <v>1119</v>
      </c>
      <c r="I44" s="497" t="s">
        <v>1201</v>
      </c>
      <c r="J44" s="497" t="s">
        <v>1180</v>
      </c>
      <c r="K44" s="497" t="s">
        <v>53</v>
      </c>
      <c r="L44" s="674">
        <v>1</v>
      </c>
      <c r="M44" s="497" t="s">
        <v>1202</v>
      </c>
      <c r="N44" s="675" t="s">
        <v>1203</v>
      </c>
      <c r="O44" s="686">
        <v>0.25</v>
      </c>
      <c r="P44" s="687">
        <v>0.25</v>
      </c>
      <c r="Q44" s="687">
        <v>0.25</v>
      </c>
      <c r="R44" s="687">
        <v>0.25</v>
      </c>
      <c r="S44" s="689">
        <f>+O44+P44+Q44+R44</f>
        <v>1</v>
      </c>
      <c r="T44" s="673" t="s">
        <v>1183</v>
      </c>
      <c r="U44" s="690">
        <v>0.25</v>
      </c>
      <c r="V44" s="691">
        <v>0.25</v>
      </c>
      <c r="W44" s="692">
        <v>0.25</v>
      </c>
      <c r="X44" s="691"/>
      <c r="Y44" s="685">
        <f>+U44+V44+W44+X44</f>
        <v>0.75</v>
      </c>
      <c r="Z44" s="219" t="s">
        <v>1204</v>
      </c>
      <c r="AA44" s="385"/>
      <c r="AB44" s="400"/>
      <c r="AD44" s="406">
        <v>28</v>
      </c>
      <c r="AE44" s="364" t="str">
        <f t="shared" si="2"/>
        <v>Revisar y actualizar información del botón de transparencia que aporte a la generación de procesos participativos informados y  la producción de conocimiento.</v>
      </c>
    </row>
    <row r="45" spans="1:42" s="405" customFormat="1" ht="109.9" customHeight="1" x14ac:dyDescent="0.25">
      <c r="A45" s="579"/>
      <c r="B45" s="497"/>
      <c r="C45" s="497"/>
      <c r="D45" s="497"/>
      <c r="E45" s="38">
        <v>2</v>
      </c>
      <c r="F45" s="219" t="s">
        <v>1205</v>
      </c>
      <c r="G45" s="38" t="s">
        <v>1206</v>
      </c>
      <c r="H45" s="38" t="s">
        <v>1119</v>
      </c>
      <c r="I45" s="497"/>
      <c r="J45" s="497"/>
      <c r="K45" s="497"/>
      <c r="L45" s="674"/>
      <c r="M45" s="497"/>
      <c r="N45" s="675"/>
      <c r="O45" s="686"/>
      <c r="P45" s="687"/>
      <c r="Q45" s="687"/>
      <c r="R45" s="687"/>
      <c r="S45" s="689"/>
      <c r="T45" s="673"/>
      <c r="U45" s="690"/>
      <c r="V45" s="691"/>
      <c r="W45" s="692"/>
      <c r="X45" s="691"/>
      <c r="Y45" s="685"/>
      <c r="Z45" s="219" t="s">
        <v>1207</v>
      </c>
      <c r="AA45" s="385"/>
      <c r="AB45" s="400"/>
      <c r="AD45" s="406">
        <v>29</v>
      </c>
      <c r="AE45" s="364" t="str">
        <f t="shared" si="2"/>
        <v>Elaborar piezas comunicativas en lenguaje claro, incluyente y con enfoques de derechos de las mujeres, género y diferencial para fortalecer la comunicación de la entidad con la ciudadanía</v>
      </c>
    </row>
    <row r="46" spans="1:42" s="405" customFormat="1" ht="109.9" customHeight="1" x14ac:dyDescent="0.25">
      <c r="A46" s="579"/>
      <c r="B46" s="497"/>
      <c r="C46" s="497"/>
      <c r="D46" s="497"/>
      <c r="E46" s="38">
        <v>3</v>
      </c>
      <c r="F46" s="219" t="s">
        <v>1208</v>
      </c>
      <c r="G46" s="38" t="s">
        <v>1209</v>
      </c>
      <c r="H46" s="38" t="s">
        <v>1119</v>
      </c>
      <c r="I46" s="497"/>
      <c r="J46" s="497"/>
      <c r="K46" s="497"/>
      <c r="L46" s="674"/>
      <c r="M46" s="497"/>
      <c r="N46" s="675"/>
      <c r="O46" s="686"/>
      <c r="P46" s="687"/>
      <c r="Q46" s="687"/>
      <c r="R46" s="687"/>
      <c r="S46" s="689"/>
      <c r="T46" s="673"/>
      <c r="U46" s="690"/>
      <c r="V46" s="691"/>
      <c r="W46" s="692"/>
      <c r="X46" s="691"/>
      <c r="Y46" s="685"/>
      <c r="Z46" s="219" t="s">
        <v>1210</v>
      </c>
      <c r="AA46" s="385"/>
      <c r="AB46" s="400"/>
      <c r="AD46" s="406">
        <v>30</v>
      </c>
      <c r="AE46" s="364" t="str">
        <f t="shared" si="2"/>
        <v>Garantizar la accesibilidad de la información publicada en la web de la entidad sobre la plataforma Drupal Govimentum</v>
      </c>
      <c r="AF46" s="407"/>
    </row>
    <row r="47" spans="1:42" ht="109.9" customHeight="1" x14ac:dyDescent="0.25">
      <c r="A47" s="579"/>
      <c r="B47" s="497"/>
      <c r="C47" s="38" t="s">
        <v>1211</v>
      </c>
      <c r="D47" s="38" t="s">
        <v>1212</v>
      </c>
      <c r="E47" s="38">
        <v>1</v>
      </c>
      <c r="F47" s="59" t="s">
        <v>1213</v>
      </c>
      <c r="G47" s="38" t="s">
        <v>1118</v>
      </c>
      <c r="H47" s="38" t="s">
        <v>1214</v>
      </c>
      <c r="I47" s="219" t="s">
        <v>1215</v>
      </c>
      <c r="J47" s="38" t="s">
        <v>1216</v>
      </c>
      <c r="K47" s="38" t="s">
        <v>53</v>
      </c>
      <c r="L47" s="75">
        <v>1</v>
      </c>
      <c r="M47" s="38" t="s">
        <v>1217</v>
      </c>
      <c r="N47" s="297" t="s">
        <v>1218</v>
      </c>
      <c r="O47" s="239">
        <v>0.1</v>
      </c>
      <c r="P47" s="75">
        <v>0.3</v>
      </c>
      <c r="Q47" s="75">
        <v>0.3</v>
      </c>
      <c r="R47" s="75">
        <v>0.3</v>
      </c>
      <c r="S47" s="383">
        <f>+O47+P47+Q47+R47</f>
        <v>1</v>
      </c>
      <c r="T47" s="408" t="s">
        <v>1219</v>
      </c>
      <c r="U47" s="378">
        <v>0</v>
      </c>
      <c r="V47" s="378">
        <v>0.3</v>
      </c>
      <c r="W47" s="392">
        <v>0.3</v>
      </c>
      <c r="X47" s="378"/>
      <c r="Y47" s="372">
        <f>+U47+V47+W47+X47</f>
        <v>0.6</v>
      </c>
      <c r="Z47" s="219" t="s">
        <v>1220</v>
      </c>
      <c r="AA47" s="219" t="s">
        <v>1221</v>
      </c>
      <c r="AB47" s="385" t="s">
        <v>1222</v>
      </c>
      <c r="AD47" s="363">
        <v>31</v>
      </c>
      <c r="AE47" s="364" t="str">
        <f t="shared" si="2"/>
        <v xml:space="preserve">Socializar la política de conflicto de intereses a las servidoras y servidores del proceso
Publicar la convocatoria y recepcionar hojas de vida de candidatas a través de la página Web de la entidad
Crear un comité integrado por representantes del CCM-EA y la Subsecretaría de Políticas de Igualdad para fijar las reglas de juego para la selección de las lideresas
Hacer periódicamente reuniones de seguimiento a los compromisos establecidos entre la Subsecretaría de Políticas de Igualdad y el CCM -EA en relación con el tema de procesos de información, sensibilización, formación, capacitación y profesionalización a lideresas
</v>
      </c>
      <c r="AF47" s="366"/>
    </row>
    <row r="48" spans="1:42" ht="109.9" customHeight="1" x14ac:dyDescent="0.25">
      <c r="A48" s="579"/>
      <c r="B48" s="497"/>
      <c r="C48" s="676" t="s">
        <v>1223</v>
      </c>
      <c r="D48" s="676" t="s">
        <v>1224</v>
      </c>
      <c r="E48" s="226">
        <v>1</v>
      </c>
      <c r="F48" s="219" t="s">
        <v>1225</v>
      </c>
      <c r="G48" s="38" t="s">
        <v>1226</v>
      </c>
      <c r="H48" s="38" t="s">
        <v>414</v>
      </c>
      <c r="I48" s="219" t="s">
        <v>1227</v>
      </c>
      <c r="J48" s="219" t="s">
        <v>1228</v>
      </c>
      <c r="K48" s="630" t="s">
        <v>53</v>
      </c>
      <c r="L48" s="199">
        <v>1</v>
      </c>
      <c r="M48" s="38" t="s">
        <v>1229</v>
      </c>
      <c r="N48" s="297" t="s">
        <v>1230</v>
      </c>
      <c r="O48" s="377">
        <v>0</v>
      </c>
      <c r="P48" s="409">
        <v>0.1</v>
      </c>
      <c r="Q48" s="409">
        <v>0.45</v>
      </c>
      <c r="R48" s="409">
        <v>0.45</v>
      </c>
      <c r="S48" s="369">
        <f>SUM(O48:R48)</f>
        <v>1</v>
      </c>
      <c r="T48" s="78" t="s">
        <v>1231</v>
      </c>
      <c r="U48" s="199">
        <v>0</v>
      </c>
      <c r="V48" s="199">
        <v>1</v>
      </c>
      <c r="W48" s="410">
        <v>0</v>
      </c>
      <c r="X48" s="378">
        <v>0</v>
      </c>
      <c r="Y48" s="411">
        <f>SUM(U48:X48)</f>
        <v>1</v>
      </c>
      <c r="Z48" s="219" t="s">
        <v>1232</v>
      </c>
      <c r="AA48" s="219"/>
      <c r="AB48" s="381"/>
      <c r="AD48" s="363">
        <v>32</v>
      </c>
      <c r="AE48" s="364" t="str">
        <f t="shared" si="2"/>
        <v xml:space="preserve">Realización del proceso de formación política enfocado al fortalecimiento  de las habilidades y capacidades para la incidencia de las mujeres en los espacios de participación distrital y local </v>
      </c>
    </row>
    <row r="49" spans="1:31" ht="109.9" customHeight="1" thickBot="1" x14ac:dyDescent="0.3">
      <c r="A49" s="702"/>
      <c r="B49" s="678"/>
      <c r="C49" s="695"/>
      <c r="D49" s="695"/>
      <c r="E49" s="227">
        <v>2</v>
      </c>
      <c r="F49" s="412" t="s">
        <v>1233</v>
      </c>
      <c r="G49" s="273" t="s">
        <v>1226</v>
      </c>
      <c r="H49" s="273" t="s">
        <v>414</v>
      </c>
      <c r="I49" s="412" t="s">
        <v>1234</v>
      </c>
      <c r="J49" s="412" t="s">
        <v>1235</v>
      </c>
      <c r="K49" s="634"/>
      <c r="L49" s="413">
        <v>1</v>
      </c>
      <c r="M49" s="414" t="s">
        <v>1236</v>
      </c>
      <c r="N49" s="415" t="s">
        <v>1237</v>
      </c>
      <c r="O49" s="416">
        <v>0</v>
      </c>
      <c r="P49" s="417">
        <v>0</v>
      </c>
      <c r="Q49" s="417">
        <v>0</v>
      </c>
      <c r="R49" s="417">
        <v>1</v>
      </c>
      <c r="S49" s="418">
        <f>SUM(O49:R49)</f>
        <v>1</v>
      </c>
      <c r="T49" s="419" t="s">
        <v>1238</v>
      </c>
      <c r="U49" s="199">
        <v>0</v>
      </c>
      <c r="V49" s="199">
        <v>1</v>
      </c>
      <c r="W49" s="410">
        <v>0</v>
      </c>
      <c r="X49" s="378">
        <v>0</v>
      </c>
      <c r="Y49" s="411">
        <f>SUM(U49:X49)</f>
        <v>1</v>
      </c>
      <c r="Z49" s="412" t="s">
        <v>1239</v>
      </c>
      <c r="AA49" s="412"/>
      <c r="AB49" s="420"/>
      <c r="AD49" s="363">
        <v>33</v>
      </c>
      <c r="AE49" s="364" t="str">
        <f t="shared" si="2"/>
        <v>Divulgación del proceso de formación política al ejercicio de sus derechos y su ciudadania.</v>
      </c>
    </row>
    <row r="50" spans="1:31" ht="36" customHeight="1" thickBot="1" x14ac:dyDescent="0.3">
      <c r="A50" s="696"/>
      <c r="B50" s="609"/>
      <c r="C50" s="609"/>
      <c r="D50" s="609"/>
      <c r="E50" s="609"/>
      <c r="F50" s="609"/>
      <c r="G50" s="609"/>
      <c r="H50" s="609"/>
      <c r="I50" s="609"/>
      <c r="J50" s="609"/>
      <c r="K50" s="609"/>
      <c r="L50" s="609"/>
      <c r="M50" s="609"/>
      <c r="N50" s="609"/>
      <c r="O50" s="609"/>
      <c r="P50" s="609"/>
      <c r="Q50" s="609"/>
      <c r="R50" s="697"/>
      <c r="S50" s="698"/>
      <c r="T50" s="699"/>
      <c r="U50" s="699"/>
      <c r="V50" s="699"/>
      <c r="W50" s="699"/>
      <c r="X50" s="699"/>
      <c r="Y50" s="699"/>
      <c r="Z50" s="699"/>
      <c r="AA50" s="699"/>
      <c r="AB50" s="700"/>
    </row>
    <row r="51" spans="1:31" ht="22.5" customHeight="1" x14ac:dyDescent="0.25">
      <c r="A51" s="271" t="s">
        <v>112</v>
      </c>
      <c r="B51" s="653"/>
      <c r="C51" s="653"/>
      <c r="D51" s="653"/>
      <c r="E51" s="706"/>
      <c r="F51" s="421" t="s">
        <v>113</v>
      </c>
      <c r="G51" s="630"/>
      <c r="H51" s="630"/>
      <c r="I51" s="630"/>
      <c r="J51" s="630"/>
      <c r="K51" s="630"/>
      <c r="L51" s="51" t="s">
        <v>113</v>
      </c>
      <c r="M51" s="630"/>
      <c r="N51" s="630"/>
      <c r="O51" s="630"/>
      <c r="P51" s="630"/>
      <c r="Q51" s="630"/>
      <c r="R51" s="631"/>
      <c r="S51" s="10" t="s">
        <v>113</v>
      </c>
      <c r="T51" s="631"/>
      <c r="U51" s="632"/>
      <c r="V51" s="632"/>
      <c r="W51" s="632"/>
      <c r="X51" s="632"/>
      <c r="Y51" s="633"/>
      <c r="Z51" s="219" t="s">
        <v>113</v>
      </c>
      <c r="AA51" s="675"/>
      <c r="AB51" s="639"/>
    </row>
    <row r="52" spans="1:31" ht="22.5" customHeight="1" x14ac:dyDescent="0.25">
      <c r="A52" s="51" t="s">
        <v>114</v>
      </c>
      <c r="B52" s="497"/>
      <c r="C52" s="497"/>
      <c r="D52" s="497"/>
      <c r="E52" s="675"/>
      <c r="F52" s="421" t="s">
        <v>116</v>
      </c>
      <c r="G52" s="630"/>
      <c r="H52" s="630"/>
      <c r="I52" s="630"/>
      <c r="J52" s="630"/>
      <c r="K52" s="630"/>
      <c r="L52" s="51" t="s">
        <v>118</v>
      </c>
      <c r="M52" s="630"/>
      <c r="N52" s="630"/>
      <c r="O52" s="630"/>
      <c r="P52" s="630"/>
      <c r="Q52" s="630"/>
      <c r="R52" s="631"/>
      <c r="S52" s="10" t="s">
        <v>116</v>
      </c>
      <c r="T52" s="631"/>
      <c r="U52" s="632"/>
      <c r="V52" s="632"/>
      <c r="W52" s="632"/>
      <c r="X52" s="632"/>
      <c r="Y52" s="633"/>
      <c r="Z52" s="219" t="s">
        <v>118</v>
      </c>
      <c r="AA52" s="675"/>
      <c r="AB52" s="639"/>
    </row>
    <row r="53" spans="1:31" ht="22.5" customHeight="1" thickBot="1" x14ac:dyDescent="0.3">
      <c r="A53" s="272" t="s">
        <v>119</v>
      </c>
      <c r="B53" s="704"/>
      <c r="C53" s="678"/>
      <c r="D53" s="678"/>
      <c r="E53" s="581"/>
      <c r="F53" s="422" t="s">
        <v>119</v>
      </c>
      <c r="G53" s="705"/>
      <c r="H53" s="634"/>
      <c r="I53" s="634"/>
      <c r="J53" s="634"/>
      <c r="K53" s="634"/>
      <c r="L53" s="272" t="s">
        <v>119</v>
      </c>
      <c r="M53" s="634"/>
      <c r="N53" s="634"/>
      <c r="O53" s="634"/>
      <c r="P53" s="634"/>
      <c r="Q53" s="634"/>
      <c r="R53" s="635"/>
      <c r="S53" s="65" t="s">
        <v>119</v>
      </c>
      <c r="T53" s="635"/>
      <c r="U53" s="636"/>
      <c r="V53" s="636"/>
      <c r="W53" s="636"/>
      <c r="X53" s="636"/>
      <c r="Y53" s="637"/>
      <c r="Z53" s="412" t="s">
        <v>119</v>
      </c>
      <c r="AA53" s="581"/>
      <c r="AB53" s="583"/>
    </row>
    <row r="56" spans="1:31" ht="22.5" customHeight="1" x14ac:dyDescent="0.25">
      <c r="E56" s="218"/>
      <c r="H56" s="218"/>
      <c r="K56" s="218"/>
      <c r="L56" s="218"/>
    </row>
    <row r="57" spans="1:31" ht="22.5" customHeight="1" x14ac:dyDescent="0.25">
      <c r="E57" s="218"/>
      <c r="H57" s="218"/>
      <c r="K57" s="218"/>
      <c r="L57" s="218"/>
    </row>
  </sheetData>
  <mergeCells count="151">
    <mergeCell ref="B53:E53"/>
    <mergeCell ref="G53:K53"/>
    <mergeCell ref="M53:R53"/>
    <mergeCell ref="T53:Y53"/>
    <mergeCell ref="AA53:AB53"/>
    <mergeCell ref="B51:E51"/>
    <mergeCell ref="G51:K51"/>
    <mergeCell ref="M51:R51"/>
    <mergeCell ref="T51:Y51"/>
    <mergeCell ref="AA51:AB51"/>
    <mergeCell ref="B52:E52"/>
    <mergeCell ref="G52:K52"/>
    <mergeCell ref="M52:R52"/>
    <mergeCell ref="T52:Y52"/>
    <mergeCell ref="AA52:AB52"/>
    <mergeCell ref="C48:C49"/>
    <mergeCell ref="D48:D49"/>
    <mergeCell ref="K48:K49"/>
    <mergeCell ref="A50:R50"/>
    <mergeCell ref="S50:AB50"/>
    <mergeCell ref="S44:S46"/>
    <mergeCell ref="T44:T46"/>
    <mergeCell ref="U44:U46"/>
    <mergeCell ref="V44:V46"/>
    <mergeCell ref="W44:W46"/>
    <mergeCell ref="X44:X46"/>
    <mergeCell ref="M44:M46"/>
    <mergeCell ref="N44:N46"/>
    <mergeCell ref="O44:O46"/>
    <mergeCell ref="P44:P46"/>
    <mergeCell ref="Q44:Q46"/>
    <mergeCell ref="R44:R46"/>
    <mergeCell ref="A17:A49"/>
    <mergeCell ref="B17:B19"/>
    <mergeCell ref="C17:C19"/>
    <mergeCell ref="D17:D19"/>
    <mergeCell ref="B20:B29"/>
    <mergeCell ref="C25:C29"/>
    <mergeCell ref="V41:V43"/>
    <mergeCell ref="W41:W43"/>
    <mergeCell ref="X41:X43"/>
    <mergeCell ref="Y41:Y43"/>
    <mergeCell ref="C44:C46"/>
    <mergeCell ref="D44:D46"/>
    <mergeCell ref="I44:I46"/>
    <mergeCell ref="J44:J46"/>
    <mergeCell ref="K44:K46"/>
    <mergeCell ref="L44:L46"/>
    <mergeCell ref="P41:P43"/>
    <mergeCell ref="Q41:Q43"/>
    <mergeCell ref="R41:R43"/>
    <mergeCell ref="S41:S43"/>
    <mergeCell ref="T41:T43"/>
    <mergeCell ref="U41:U43"/>
    <mergeCell ref="Y44:Y46"/>
    <mergeCell ref="Y38:Y40"/>
    <mergeCell ref="C41:C43"/>
    <mergeCell ref="D41:D43"/>
    <mergeCell ref="I41:I43"/>
    <mergeCell ref="J41:J43"/>
    <mergeCell ref="K41:K43"/>
    <mergeCell ref="L41:L43"/>
    <mergeCell ref="M41:M43"/>
    <mergeCell ref="N41:N43"/>
    <mergeCell ref="O41:O43"/>
    <mergeCell ref="S38:S40"/>
    <mergeCell ref="T38:T40"/>
    <mergeCell ref="U38:U40"/>
    <mergeCell ref="V38:V40"/>
    <mergeCell ref="W38:W40"/>
    <mergeCell ref="X38:X40"/>
    <mergeCell ref="M38:M40"/>
    <mergeCell ref="N38:N40"/>
    <mergeCell ref="O38:O40"/>
    <mergeCell ref="P38:P40"/>
    <mergeCell ref="Q38:Q40"/>
    <mergeCell ref="R38:R40"/>
    <mergeCell ref="G38:G40"/>
    <mergeCell ref="H38:H40"/>
    <mergeCell ref="AE15:AE16"/>
    <mergeCell ref="I38:I40"/>
    <mergeCell ref="J38:J40"/>
    <mergeCell ref="K38:K40"/>
    <mergeCell ref="L38:L40"/>
    <mergeCell ref="AA27:AA29"/>
    <mergeCell ref="AB27:AB29"/>
    <mergeCell ref="B30:B49"/>
    <mergeCell ref="U31:U34"/>
    <mergeCell ref="V31:V34"/>
    <mergeCell ref="W31:W34"/>
    <mergeCell ref="X31:X34"/>
    <mergeCell ref="Y31:Y34"/>
    <mergeCell ref="C38:C40"/>
    <mergeCell ref="D38:D40"/>
    <mergeCell ref="U27:U29"/>
    <mergeCell ref="V27:V29"/>
    <mergeCell ref="W27:W29"/>
    <mergeCell ref="X27:X29"/>
    <mergeCell ref="Y27:Y29"/>
    <mergeCell ref="Z27:Z29"/>
    <mergeCell ref="O27:O29"/>
    <mergeCell ref="P27:P29"/>
    <mergeCell ref="Q27:Q29"/>
    <mergeCell ref="D25:D29"/>
    <mergeCell ref="G25:G29"/>
    <mergeCell ref="H25:H29"/>
    <mergeCell ref="T15:T16"/>
    <mergeCell ref="U15:Y15"/>
    <mergeCell ref="Z15:Z16"/>
    <mergeCell ref="AA15:AA16"/>
    <mergeCell ref="AB15:AB16"/>
    <mergeCell ref="AD15:AD16"/>
    <mergeCell ref="J15:J16"/>
    <mergeCell ref="K15:K16"/>
    <mergeCell ref="L15:L16"/>
    <mergeCell ref="M15:M16"/>
    <mergeCell ref="N15:N16"/>
    <mergeCell ref="O15:S15"/>
    <mergeCell ref="S27:S29"/>
    <mergeCell ref="T27:T29"/>
    <mergeCell ref="I27:I29"/>
    <mergeCell ref="J27:J29"/>
    <mergeCell ref="K27:K29"/>
    <mergeCell ref="L27:L29"/>
    <mergeCell ref="M27:M29"/>
    <mergeCell ref="N27:N29"/>
    <mergeCell ref="R27:R29"/>
    <mergeCell ref="B13:AB13"/>
    <mergeCell ref="A15:A16"/>
    <mergeCell ref="B15:B16"/>
    <mergeCell ref="C15:C16"/>
    <mergeCell ref="D15:D16"/>
    <mergeCell ref="E15:E16"/>
    <mergeCell ref="F15:F16"/>
    <mergeCell ref="G15:G16"/>
    <mergeCell ref="H15:H16"/>
    <mergeCell ref="I15:I16"/>
    <mergeCell ref="B7:AB7"/>
    <mergeCell ref="B8:AB8"/>
    <mergeCell ref="A9:C9"/>
    <mergeCell ref="D9:AB9"/>
    <mergeCell ref="A10:A12"/>
    <mergeCell ref="D10:AB10"/>
    <mergeCell ref="D11:AB11"/>
    <mergeCell ref="D12:AB12"/>
    <mergeCell ref="A1:A4"/>
    <mergeCell ref="B1:AA1"/>
    <mergeCell ref="B2:AA2"/>
    <mergeCell ref="B3:AA4"/>
    <mergeCell ref="A5:AB5"/>
    <mergeCell ref="B6:AB6"/>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4A89A-D7FF-46E5-9AB0-F5D241AD1255}">
  <dimension ref="A1:AB27"/>
  <sheetViews>
    <sheetView workbookViewId="0">
      <selection activeCell="B7" sqref="B7:AB8"/>
    </sheetView>
  </sheetViews>
  <sheetFormatPr baseColWidth="10" defaultRowHeight="15" x14ac:dyDescent="0.25"/>
  <cols>
    <col min="1" max="1" width="26.42578125" style="1" customWidth="1"/>
    <col min="2" max="2" width="21.7109375" style="1" customWidth="1"/>
    <col min="3" max="3" width="37.140625" style="1" customWidth="1"/>
    <col min="4" max="4" width="19.7109375" style="1" customWidth="1"/>
    <col min="5" max="5" width="5.42578125" style="1" customWidth="1"/>
    <col min="6" max="6" width="27.7109375" style="1" customWidth="1"/>
    <col min="7" max="7" width="19" style="1" customWidth="1"/>
    <col min="8" max="8" width="18" style="1" customWidth="1"/>
    <col min="9" max="9" width="25.42578125" style="1" customWidth="1"/>
    <col min="10" max="10" width="36.7109375" style="1" customWidth="1"/>
    <col min="11" max="11" width="17.28515625" style="1" customWidth="1"/>
    <col min="12" max="12" width="16.28515625" style="1" customWidth="1"/>
    <col min="13" max="13" width="15.42578125" style="1" customWidth="1"/>
    <col min="14" max="14" width="17.140625" style="1" customWidth="1"/>
    <col min="15" max="15" width="8.28515625" style="1" customWidth="1"/>
    <col min="16" max="16" width="8.5703125" style="1" customWidth="1"/>
    <col min="17" max="17" width="8" style="1" customWidth="1"/>
    <col min="18" max="18" width="8.42578125" style="1" customWidth="1"/>
    <col min="19" max="19" width="20" style="1" customWidth="1"/>
    <col min="20" max="20" width="4.28515625" style="28" customWidth="1"/>
    <col min="21" max="21" width="11" style="1" customWidth="1"/>
    <col min="22" max="22" width="9.140625" style="1" customWidth="1"/>
    <col min="23" max="23" width="8.85546875" style="1" customWidth="1"/>
    <col min="24" max="24" width="8.7109375" style="1" customWidth="1"/>
    <col min="25" max="25" width="14.85546875" style="1" customWidth="1"/>
    <col min="26" max="26" width="52" style="1" customWidth="1"/>
    <col min="27" max="27" width="40.140625" style="1" customWidth="1"/>
    <col min="28" max="28" width="41.28515625" style="1" customWidth="1"/>
    <col min="29" max="256" width="11.42578125" style="1"/>
    <col min="257" max="257" width="26.42578125" style="1" customWidth="1"/>
    <col min="258" max="258" width="21.7109375" style="1" customWidth="1"/>
    <col min="259" max="259" width="37.140625" style="1" customWidth="1"/>
    <col min="260" max="260" width="19.7109375" style="1" customWidth="1"/>
    <col min="261" max="261" width="5.42578125" style="1" customWidth="1"/>
    <col min="262" max="262" width="27.7109375" style="1" customWidth="1"/>
    <col min="263" max="263" width="19" style="1" customWidth="1"/>
    <col min="264" max="264" width="18" style="1" customWidth="1"/>
    <col min="265" max="265" width="25.42578125" style="1" customWidth="1"/>
    <col min="266" max="266" width="36.7109375" style="1" customWidth="1"/>
    <col min="267" max="267" width="17.28515625" style="1" customWidth="1"/>
    <col min="268" max="268" width="16.28515625" style="1" customWidth="1"/>
    <col min="269" max="269" width="15.42578125" style="1" customWidth="1"/>
    <col min="270" max="270" width="17.140625" style="1" customWidth="1"/>
    <col min="271" max="271" width="8.28515625" style="1" customWidth="1"/>
    <col min="272" max="272" width="8.5703125" style="1" customWidth="1"/>
    <col min="273" max="273" width="8" style="1" customWidth="1"/>
    <col min="274" max="274" width="8.42578125" style="1" customWidth="1"/>
    <col min="275" max="275" width="20" style="1" customWidth="1"/>
    <col min="276" max="276" width="4.28515625" style="1" customWidth="1"/>
    <col min="277" max="277" width="11" style="1" customWidth="1"/>
    <col min="278" max="278" width="9.140625" style="1" customWidth="1"/>
    <col min="279" max="279" width="8.85546875" style="1" customWidth="1"/>
    <col min="280" max="280" width="8.7109375" style="1" customWidth="1"/>
    <col min="281" max="281" width="14.85546875" style="1" customWidth="1"/>
    <col min="282" max="282" width="52" style="1" customWidth="1"/>
    <col min="283" max="283" width="40.140625" style="1" customWidth="1"/>
    <col min="284" max="284" width="41.28515625" style="1" customWidth="1"/>
    <col min="285" max="512" width="11.42578125" style="1"/>
    <col min="513" max="513" width="26.42578125" style="1" customWidth="1"/>
    <col min="514" max="514" width="21.7109375" style="1" customWidth="1"/>
    <col min="515" max="515" width="37.140625" style="1" customWidth="1"/>
    <col min="516" max="516" width="19.7109375" style="1" customWidth="1"/>
    <col min="517" max="517" width="5.42578125" style="1" customWidth="1"/>
    <col min="518" max="518" width="27.7109375" style="1" customWidth="1"/>
    <col min="519" max="519" width="19" style="1" customWidth="1"/>
    <col min="520" max="520" width="18" style="1" customWidth="1"/>
    <col min="521" max="521" width="25.42578125" style="1" customWidth="1"/>
    <col min="522" max="522" width="36.7109375" style="1" customWidth="1"/>
    <col min="523" max="523" width="17.28515625" style="1" customWidth="1"/>
    <col min="524" max="524" width="16.28515625" style="1" customWidth="1"/>
    <col min="525" max="525" width="15.42578125" style="1" customWidth="1"/>
    <col min="526" max="526" width="17.140625" style="1" customWidth="1"/>
    <col min="527" max="527" width="8.28515625" style="1" customWidth="1"/>
    <col min="528" max="528" width="8.5703125" style="1" customWidth="1"/>
    <col min="529" max="529" width="8" style="1" customWidth="1"/>
    <col min="530" max="530" width="8.42578125" style="1" customWidth="1"/>
    <col min="531" max="531" width="20" style="1" customWidth="1"/>
    <col min="532" max="532" width="4.28515625" style="1" customWidth="1"/>
    <col min="533" max="533" width="11" style="1" customWidth="1"/>
    <col min="534" max="534" width="9.140625" style="1" customWidth="1"/>
    <col min="535" max="535" width="8.85546875" style="1" customWidth="1"/>
    <col min="536" max="536" width="8.7109375" style="1" customWidth="1"/>
    <col min="537" max="537" width="14.85546875" style="1" customWidth="1"/>
    <col min="538" max="538" width="52" style="1" customWidth="1"/>
    <col min="539" max="539" width="40.140625" style="1" customWidth="1"/>
    <col min="540" max="540" width="41.28515625" style="1" customWidth="1"/>
    <col min="541" max="768" width="11.42578125" style="1"/>
    <col min="769" max="769" width="26.42578125" style="1" customWidth="1"/>
    <col min="770" max="770" width="21.7109375" style="1" customWidth="1"/>
    <col min="771" max="771" width="37.140625" style="1" customWidth="1"/>
    <col min="772" max="772" width="19.7109375" style="1" customWidth="1"/>
    <col min="773" max="773" width="5.42578125" style="1" customWidth="1"/>
    <col min="774" max="774" width="27.7109375" style="1" customWidth="1"/>
    <col min="775" max="775" width="19" style="1" customWidth="1"/>
    <col min="776" max="776" width="18" style="1" customWidth="1"/>
    <col min="777" max="777" width="25.42578125" style="1" customWidth="1"/>
    <col min="778" max="778" width="36.7109375" style="1" customWidth="1"/>
    <col min="779" max="779" width="17.28515625" style="1" customWidth="1"/>
    <col min="780" max="780" width="16.28515625" style="1" customWidth="1"/>
    <col min="781" max="781" width="15.42578125" style="1" customWidth="1"/>
    <col min="782" max="782" width="17.140625" style="1" customWidth="1"/>
    <col min="783" max="783" width="8.28515625" style="1" customWidth="1"/>
    <col min="784" max="784" width="8.5703125" style="1" customWidth="1"/>
    <col min="785" max="785" width="8" style="1" customWidth="1"/>
    <col min="786" max="786" width="8.42578125" style="1" customWidth="1"/>
    <col min="787" max="787" width="20" style="1" customWidth="1"/>
    <col min="788" max="788" width="4.28515625" style="1" customWidth="1"/>
    <col min="789" max="789" width="11" style="1" customWidth="1"/>
    <col min="790" max="790" width="9.140625" style="1" customWidth="1"/>
    <col min="791" max="791" width="8.85546875" style="1" customWidth="1"/>
    <col min="792" max="792" width="8.7109375" style="1" customWidth="1"/>
    <col min="793" max="793" width="14.85546875" style="1" customWidth="1"/>
    <col min="794" max="794" width="52" style="1" customWidth="1"/>
    <col min="795" max="795" width="40.140625" style="1" customWidth="1"/>
    <col min="796" max="796" width="41.28515625" style="1" customWidth="1"/>
    <col min="797" max="1024" width="11.42578125" style="1"/>
    <col min="1025" max="1025" width="26.42578125" style="1" customWidth="1"/>
    <col min="1026" max="1026" width="21.7109375" style="1" customWidth="1"/>
    <col min="1027" max="1027" width="37.140625" style="1" customWidth="1"/>
    <col min="1028" max="1028" width="19.7109375" style="1" customWidth="1"/>
    <col min="1029" max="1029" width="5.42578125" style="1" customWidth="1"/>
    <col min="1030" max="1030" width="27.7109375" style="1" customWidth="1"/>
    <col min="1031" max="1031" width="19" style="1" customWidth="1"/>
    <col min="1032" max="1032" width="18" style="1" customWidth="1"/>
    <col min="1033" max="1033" width="25.42578125" style="1" customWidth="1"/>
    <col min="1034" max="1034" width="36.7109375" style="1" customWidth="1"/>
    <col min="1035" max="1035" width="17.28515625" style="1" customWidth="1"/>
    <col min="1036" max="1036" width="16.28515625" style="1" customWidth="1"/>
    <col min="1037" max="1037" width="15.42578125" style="1" customWidth="1"/>
    <col min="1038" max="1038" width="17.140625" style="1" customWidth="1"/>
    <col min="1039" max="1039" width="8.28515625" style="1" customWidth="1"/>
    <col min="1040" max="1040" width="8.5703125" style="1" customWidth="1"/>
    <col min="1041" max="1041" width="8" style="1" customWidth="1"/>
    <col min="1042" max="1042" width="8.42578125" style="1" customWidth="1"/>
    <col min="1043" max="1043" width="20" style="1" customWidth="1"/>
    <col min="1044" max="1044" width="4.28515625" style="1" customWidth="1"/>
    <col min="1045" max="1045" width="11" style="1" customWidth="1"/>
    <col min="1046" max="1046" width="9.140625" style="1" customWidth="1"/>
    <col min="1047" max="1047" width="8.85546875" style="1" customWidth="1"/>
    <col min="1048" max="1048" width="8.7109375" style="1" customWidth="1"/>
    <col min="1049" max="1049" width="14.85546875" style="1" customWidth="1"/>
    <col min="1050" max="1050" width="52" style="1" customWidth="1"/>
    <col min="1051" max="1051" width="40.140625" style="1" customWidth="1"/>
    <col min="1052" max="1052" width="41.28515625" style="1" customWidth="1"/>
    <col min="1053" max="1280" width="11.42578125" style="1"/>
    <col min="1281" max="1281" width="26.42578125" style="1" customWidth="1"/>
    <col min="1282" max="1282" width="21.7109375" style="1" customWidth="1"/>
    <col min="1283" max="1283" width="37.140625" style="1" customWidth="1"/>
    <col min="1284" max="1284" width="19.7109375" style="1" customWidth="1"/>
    <col min="1285" max="1285" width="5.42578125" style="1" customWidth="1"/>
    <col min="1286" max="1286" width="27.7109375" style="1" customWidth="1"/>
    <col min="1287" max="1287" width="19" style="1" customWidth="1"/>
    <col min="1288" max="1288" width="18" style="1" customWidth="1"/>
    <col min="1289" max="1289" width="25.42578125" style="1" customWidth="1"/>
    <col min="1290" max="1290" width="36.7109375" style="1" customWidth="1"/>
    <col min="1291" max="1291" width="17.28515625" style="1" customWidth="1"/>
    <col min="1292" max="1292" width="16.28515625" style="1" customWidth="1"/>
    <col min="1293" max="1293" width="15.42578125" style="1" customWidth="1"/>
    <col min="1294" max="1294" width="17.140625" style="1" customWidth="1"/>
    <col min="1295" max="1295" width="8.28515625" style="1" customWidth="1"/>
    <col min="1296" max="1296" width="8.5703125" style="1" customWidth="1"/>
    <col min="1297" max="1297" width="8" style="1" customWidth="1"/>
    <col min="1298" max="1298" width="8.42578125" style="1" customWidth="1"/>
    <col min="1299" max="1299" width="20" style="1" customWidth="1"/>
    <col min="1300" max="1300" width="4.28515625" style="1" customWidth="1"/>
    <col min="1301" max="1301" width="11" style="1" customWidth="1"/>
    <col min="1302" max="1302" width="9.140625" style="1" customWidth="1"/>
    <col min="1303" max="1303" width="8.85546875" style="1" customWidth="1"/>
    <col min="1304" max="1304" width="8.7109375" style="1" customWidth="1"/>
    <col min="1305" max="1305" width="14.85546875" style="1" customWidth="1"/>
    <col min="1306" max="1306" width="52" style="1" customWidth="1"/>
    <col min="1307" max="1307" width="40.140625" style="1" customWidth="1"/>
    <col min="1308" max="1308" width="41.28515625" style="1" customWidth="1"/>
    <col min="1309" max="1536" width="11.42578125" style="1"/>
    <col min="1537" max="1537" width="26.42578125" style="1" customWidth="1"/>
    <col min="1538" max="1538" width="21.7109375" style="1" customWidth="1"/>
    <col min="1539" max="1539" width="37.140625" style="1" customWidth="1"/>
    <col min="1540" max="1540" width="19.7109375" style="1" customWidth="1"/>
    <col min="1541" max="1541" width="5.42578125" style="1" customWidth="1"/>
    <col min="1542" max="1542" width="27.7109375" style="1" customWidth="1"/>
    <col min="1543" max="1543" width="19" style="1" customWidth="1"/>
    <col min="1544" max="1544" width="18" style="1" customWidth="1"/>
    <col min="1545" max="1545" width="25.42578125" style="1" customWidth="1"/>
    <col min="1546" max="1546" width="36.7109375" style="1" customWidth="1"/>
    <col min="1547" max="1547" width="17.28515625" style="1" customWidth="1"/>
    <col min="1548" max="1548" width="16.28515625" style="1" customWidth="1"/>
    <col min="1549" max="1549" width="15.42578125" style="1" customWidth="1"/>
    <col min="1550" max="1550" width="17.140625" style="1" customWidth="1"/>
    <col min="1551" max="1551" width="8.28515625" style="1" customWidth="1"/>
    <col min="1552" max="1552" width="8.5703125" style="1" customWidth="1"/>
    <col min="1553" max="1553" width="8" style="1" customWidth="1"/>
    <col min="1554" max="1554" width="8.42578125" style="1" customWidth="1"/>
    <col min="1555" max="1555" width="20" style="1" customWidth="1"/>
    <col min="1556" max="1556" width="4.28515625" style="1" customWidth="1"/>
    <col min="1557" max="1557" width="11" style="1" customWidth="1"/>
    <col min="1558" max="1558" width="9.140625" style="1" customWidth="1"/>
    <col min="1559" max="1559" width="8.85546875" style="1" customWidth="1"/>
    <col min="1560" max="1560" width="8.7109375" style="1" customWidth="1"/>
    <col min="1561" max="1561" width="14.85546875" style="1" customWidth="1"/>
    <col min="1562" max="1562" width="52" style="1" customWidth="1"/>
    <col min="1563" max="1563" width="40.140625" style="1" customWidth="1"/>
    <col min="1564" max="1564" width="41.28515625" style="1" customWidth="1"/>
    <col min="1565" max="1792" width="11.42578125" style="1"/>
    <col min="1793" max="1793" width="26.42578125" style="1" customWidth="1"/>
    <col min="1794" max="1794" width="21.7109375" style="1" customWidth="1"/>
    <col min="1795" max="1795" width="37.140625" style="1" customWidth="1"/>
    <col min="1796" max="1796" width="19.7109375" style="1" customWidth="1"/>
    <col min="1797" max="1797" width="5.42578125" style="1" customWidth="1"/>
    <col min="1798" max="1798" width="27.7109375" style="1" customWidth="1"/>
    <col min="1799" max="1799" width="19" style="1" customWidth="1"/>
    <col min="1800" max="1800" width="18" style="1" customWidth="1"/>
    <col min="1801" max="1801" width="25.42578125" style="1" customWidth="1"/>
    <col min="1802" max="1802" width="36.7109375" style="1" customWidth="1"/>
    <col min="1803" max="1803" width="17.28515625" style="1" customWidth="1"/>
    <col min="1804" max="1804" width="16.28515625" style="1" customWidth="1"/>
    <col min="1805" max="1805" width="15.42578125" style="1" customWidth="1"/>
    <col min="1806" max="1806" width="17.140625" style="1" customWidth="1"/>
    <col min="1807" max="1807" width="8.28515625" style="1" customWidth="1"/>
    <col min="1808" max="1808" width="8.5703125" style="1" customWidth="1"/>
    <col min="1809" max="1809" width="8" style="1" customWidth="1"/>
    <col min="1810" max="1810" width="8.42578125" style="1" customWidth="1"/>
    <col min="1811" max="1811" width="20" style="1" customWidth="1"/>
    <col min="1812" max="1812" width="4.28515625" style="1" customWidth="1"/>
    <col min="1813" max="1813" width="11" style="1" customWidth="1"/>
    <col min="1814" max="1814" width="9.140625" style="1" customWidth="1"/>
    <col min="1815" max="1815" width="8.85546875" style="1" customWidth="1"/>
    <col min="1816" max="1816" width="8.7109375" style="1" customWidth="1"/>
    <col min="1817" max="1817" width="14.85546875" style="1" customWidth="1"/>
    <col min="1818" max="1818" width="52" style="1" customWidth="1"/>
    <col min="1819" max="1819" width="40.140625" style="1" customWidth="1"/>
    <col min="1820" max="1820" width="41.28515625" style="1" customWidth="1"/>
    <col min="1821" max="2048" width="11.42578125" style="1"/>
    <col min="2049" max="2049" width="26.42578125" style="1" customWidth="1"/>
    <col min="2050" max="2050" width="21.7109375" style="1" customWidth="1"/>
    <col min="2051" max="2051" width="37.140625" style="1" customWidth="1"/>
    <col min="2052" max="2052" width="19.7109375" style="1" customWidth="1"/>
    <col min="2053" max="2053" width="5.42578125" style="1" customWidth="1"/>
    <col min="2054" max="2054" width="27.7109375" style="1" customWidth="1"/>
    <col min="2055" max="2055" width="19" style="1" customWidth="1"/>
    <col min="2056" max="2056" width="18" style="1" customWidth="1"/>
    <col min="2057" max="2057" width="25.42578125" style="1" customWidth="1"/>
    <col min="2058" max="2058" width="36.7109375" style="1" customWidth="1"/>
    <col min="2059" max="2059" width="17.28515625" style="1" customWidth="1"/>
    <col min="2060" max="2060" width="16.28515625" style="1" customWidth="1"/>
    <col min="2061" max="2061" width="15.42578125" style="1" customWidth="1"/>
    <col min="2062" max="2062" width="17.140625" style="1" customWidth="1"/>
    <col min="2063" max="2063" width="8.28515625" style="1" customWidth="1"/>
    <col min="2064" max="2064" width="8.5703125" style="1" customWidth="1"/>
    <col min="2065" max="2065" width="8" style="1" customWidth="1"/>
    <col min="2066" max="2066" width="8.42578125" style="1" customWidth="1"/>
    <col min="2067" max="2067" width="20" style="1" customWidth="1"/>
    <col min="2068" max="2068" width="4.28515625" style="1" customWidth="1"/>
    <col min="2069" max="2069" width="11" style="1" customWidth="1"/>
    <col min="2070" max="2070" width="9.140625" style="1" customWidth="1"/>
    <col min="2071" max="2071" width="8.85546875" style="1" customWidth="1"/>
    <col min="2072" max="2072" width="8.7109375" style="1" customWidth="1"/>
    <col min="2073" max="2073" width="14.85546875" style="1" customWidth="1"/>
    <col min="2074" max="2074" width="52" style="1" customWidth="1"/>
    <col min="2075" max="2075" width="40.140625" style="1" customWidth="1"/>
    <col min="2076" max="2076" width="41.28515625" style="1" customWidth="1"/>
    <col min="2077" max="2304" width="11.42578125" style="1"/>
    <col min="2305" max="2305" width="26.42578125" style="1" customWidth="1"/>
    <col min="2306" max="2306" width="21.7109375" style="1" customWidth="1"/>
    <col min="2307" max="2307" width="37.140625" style="1" customWidth="1"/>
    <col min="2308" max="2308" width="19.7109375" style="1" customWidth="1"/>
    <col min="2309" max="2309" width="5.42578125" style="1" customWidth="1"/>
    <col min="2310" max="2310" width="27.7109375" style="1" customWidth="1"/>
    <col min="2311" max="2311" width="19" style="1" customWidth="1"/>
    <col min="2312" max="2312" width="18" style="1" customWidth="1"/>
    <col min="2313" max="2313" width="25.42578125" style="1" customWidth="1"/>
    <col min="2314" max="2314" width="36.7109375" style="1" customWidth="1"/>
    <col min="2315" max="2315" width="17.28515625" style="1" customWidth="1"/>
    <col min="2316" max="2316" width="16.28515625" style="1" customWidth="1"/>
    <col min="2317" max="2317" width="15.42578125" style="1" customWidth="1"/>
    <col min="2318" max="2318" width="17.140625" style="1" customWidth="1"/>
    <col min="2319" max="2319" width="8.28515625" style="1" customWidth="1"/>
    <col min="2320" max="2320" width="8.5703125" style="1" customWidth="1"/>
    <col min="2321" max="2321" width="8" style="1" customWidth="1"/>
    <col min="2322" max="2322" width="8.42578125" style="1" customWidth="1"/>
    <col min="2323" max="2323" width="20" style="1" customWidth="1"/>
    <col min="2324" max="2324" width="4.28515625" style="1" customWidth="1"/>
    <col min="2325" max="2325" width="11" style="1" customWidth="1"/>
    <col min="2326" max="2326" width="9.140625" style="1" customWidth="1"/>
    <col min="2327" max="2327" width="8.85546875" style="1" customWidth="1"/>
    <col min="2328" max="2328" width="8.7109375" style="1" customWidth="1"/>
    <col min="2329" max="2329" width="14.85546875" style="1" customWidth="1"/>
    <col min="2330" max="2330" width="52" style="1" customWidth="1"/>
    <col min="2331" max="2331" width="40.140625" style="1" customWidth="1"/>
    <col min="2332" max="2332" width="41.28515625" style="1" customWidth="1"/>
    <col min="2333" max="2560" width="11.42578125" style="1"/>
    <col min="2561" max="2561" width="26.42578125" style="1" customWidth="1"/>
    <col min="2562" max="2562" width="21.7109375" style="1" customWidth="1"/>
    <col min="2563" max="2563" width="37.140625" style="1" customWidth="1"/>
    <col min="2564" max="2564" width="19.7109375" style="1" customWidth="1"/>
    <col min="2565" max="2565" width="5.42578125" style="1" customWidth="1"/>
    <col min="2566" max="2566" width="27.7109375" style="1" customWidth="1"/>
    <col min="2567" max="2567" width="19" style="1" customWidth="1"/>
    <col min="2568" max="2568" width="18" style="1" customWidth="1"/>
    <col min="2569" max="2569" width="25.42578125" style="1" customWidth="1"/>
    <col min="2570" max="2570" width="36.7109375" style="1" customWidth="1"/>
    <col min="2571" max="2571" width="17.28515625" style="1" customWidth="1"/>
    <col min="2572" max="2572" width="16.28515625" style="1" customWidth="1"/>
    <col min="2573" max="2573" width="15.42578125" style="1" customWidth="1"/>
    <col min="2574" max="2574" width="17.140625" style="1" customWidth="1"/>
    <col min="2575" max="2575" width="8.28515625" style="1" customWidth="1"/>
    <col min="2576" max="2576" width="8.5703125" style="1" customWidth="1"/>
    <col min="2577" max="2577" width="8" style="1" customWidth="1"/>
    <col min="2578" max="2578" width="8.42578125" style="1" customWidth="1"/>
    <col min="2579" max="2579" width="20" style="1" customWidth="1"/>
    <col min="2580" max="2580" width="4.28515625" style="1" customWidth="1"/>
    <col min="2581" max="2581" width="11" style="1" customWidth="1"/>
    <col min="2582" max="2582" width="9.140625" style="1" customWidth="1"/>
    <col min="2583" max="2583" width="8.85546875" style="1" customWidth="1"/>
    <col min="2584" max="2584" width="8.7109375" style="1" customWidth="1"/>
    <col min="2585" max="2585" width="14.85546875" style="1" customWidth="1"/>
    <col min="2586" max="2586" width="52" style="1" customWidth="1"/>
    <col min="2587" max="2587" width="40.140625" style="1" customWidth="1"/>
    <col min="2588" max="2588" width="41.28515625" style="1" customWidth="1"/>
    <col min="2589" max="2816" width="11.42578125" style="1"/>
    <col min="2817" max="2817" width="26.42578125" style="1" customWidth="1"/>
    <col min="2818" max="2818" width="21.7109375" style="1" customWidth="1"/>
    <col min="2819" max="2819" width="37.140625" style="1" customWidth="1"/>
    <col min="2820" max="2820" width="19.7109375" style="1" customWidth="1"/>
    <col min="2821" max="2821" width="5.42578125" style="1" customWidth="1"/>
    <col min="2822" max="2822" width="27.7109375" style="1" customWidth="1"/>
    <col min="2823" max="2823" width="19" style="1" customWidth="1"/>
    <col min="2824" max="2824" width="18" style="1" customWidth="1"/>
    <col min="2825" max="2825" width="25.42578125" style="1" customWidth="1"/>
    <col min="2826" max="2826" width="36.7109375" style="1" customWidth="1"/>
    <col min="2827" max="2827" width="17.28515625" style="1" customWidth="1"/>
    <col min="2828" max="2828" width="16.28515625" style="1" customWidth="1"/>
    <col min="2829" max="2829" width="15.42578125" style="1" customWidth="1"/>
    <col min="2830" max="2830" width="17.140625" style="1" customWidth="1"/>
    <col min="2831" max="2831" width="8.28515625" style="1" customWidth="1"/>
    <col min="2832" max="2832" width="8.5703125" style="1" customWidth="1"/>
    <col min="2833" max="2833" width="8" style="1" customWidth="1"/>
    <col min="2834" max="2834" width="8.42578125" style="1" customWidth="1"/>
    <col min="2835" max="2835" width="20" style="1" customWidth="1"/>
    <col min="2836" max="2836" width="4.28515625" style="1" customWidth="1"/>
    <col min="2837" max="2837" width="11" style="1" customWidth="1"/>
    <col min="2838" max="2838" width="9.140625" style="1" customWidth="1"/>
    <col min="2839" max="2839" width="8.85546875" style="1" customWidth="1"/>
    <col min="2840" max="2840" width="8.7109375" style="1" customWidth="1"/>
    <col min="2841" max="2841" width="14.85546875" style="1" customWidth="1"/>
    <col min="2842" max="2842" width="52" style="1" customWidth="1"/>
    <col min="2843" max="2843" width="40.140625" style="1" customWidth="1"/>
    <col min="2844" max="2844" width="41.28515625" style="1" customWidth="1"/>
    <col min="2845" max="3072" width="11.42578125" style="1"/>
    <col min="3073" max="3073" width="26.42578125" style="1" customWidth="1"/>
    <col min="3074" max="3074" width="21.7109375" style="1" customWidth="1"/>
    <col min="3075" max="3075" width="37.140625" style="1" customWidth="1"/>
    <col min="3076" max="3076" width="19.7109375" style="1" customWidth="1"/>
    <col min="3077" max="3077" width="5.42578125" style="1" customWidth="1"/>
    <col min="3078" max="3078" width="27.7109375" style="1" customWidth="1"/>
    <col min="3079" max="3079" width="19" style="1" customWidth="1"/>
    <col min="3080" max="3080" width="18" style="1" customWidth="1"/>
    <col min="3081" max="3081" width="25.42578125" style="1" customWidth="1"/>
    <col min="3082" max="3082" width="36.7109375" style="1" customWidth="1"/>
    <col min="3083" max="3083" width="17.28515625" style="1" customWidth="1"/>
    <col min="3084" max="3084" width="16.28515625" style="1" customWidth="1"/>
    <col min="3085" max="3085" width="15.42578125" style="1" customWidth="1"/>
    <col min="3086" max="3086" width="17.140625" style="1" customWidth="1"/>
    <col min="3087" max="3087" width="8.28515625" style="1" customWidth="1"/>
    <col min="3088" max="3088" width="8.5703125" style="1" customWidth="1"/>
    <col min="3089" max="3089" width="8" style="1" customWidth="1"/>
    <col min="3090" max="3090" width="8.42578125" style="1" customWidth="1"/>
    <col min="3091" max="3091" width="20" style="1" customWidth="1"/>
    <col min="3092" max="3092" width="4.28515625" style="1" customWidth="1"/>
    <col min="3093" max="3093" width="11" style="1" customWidth="1"/>
    <col min="3094" max="3094" width="9.140625" style="1" customWidth="1"/>
    <col min="3095" max="3095" width="8.85546875" style="1" customWidth="1"/>
    <col min="3096" max="3096" width="8.7109375" style="1" customWidth="1"/>
    <col min="3097" max="3097" width="14.85546875" style="1" customWidth="1"/>
    <col min="3098" max="3098" width="52" style="1" customWidth="1"/>
    <col min="3099" max="3099" width="40.140625" style="1" customWidth="1"/>
    <col min="3100" max="3100" width="41.28515625" style="1" customWidth="1"/>
    <col min="3101" max="3328" width="11.42578125" style="1"/>
    <col min="3329" max="3329" width="26.42578125" style="1" customWidth="1"/>
    <col min="3330" max="3330" width="21.7109375" style="1" customWidth="1"/>
    <col min="3331" max="3331" width="37.140625" style="1" customWidth="1"/>
    <col min="3332" max="3332" width="19.7109375" style="1" customWidth="1"/>
    <col min="3333" max="3333" width="5.42578125" style="1" customWidth="1"/>
    <col min="3334" max="3334" width="27.7109375" style="1" customWidth="1"/>
    <col min="3335" max="3335" width="19" style="1" customWidth="1"/>
    <col min="3336" max="3336" width="18" style="1" customWidth="1"/>
    <col min="3337" max="3337" width="25.42578125" style="1" customWidth="1"/>
    <col min="3338" max="3338" width="36.7109375" style="1" customWidth="1"/>
    <col min="3339" max="3339" width="17.28515625" style="1" customWidth="1"/>
    <col min="3340" max="3340" width="16.28515625" style="1" customWidth="1"/>
    <col min="3341" max="3341" width="15.42578125" style="1" customWidth="1"/>
    <col min="3342" max="3342" width="17.140625" style="1" customWidth="1"/>
    <col min="3343" max="3343" width="8.28515625" style="1" customWidth="1"/>
    <col min="3344" max="3344" width="8.5703125" style="1" customWidth="1"/>
    <col min="3345" max="3345" width="8" style="1" customWidth="1"/>
    <col min="3346" max="3346" width="8.42578125" style="1" customWidth="1"/>
    <col min="3347" max="3347" width="20" style="1" customWidth="1"/>
    <col min="3348" max="3348" width="4.28515625" style="1" customWidth="1"/>
    <col min="3349" max="3349" width="11" style="1" customWidth="1"/>
    <col min="3350" max="3350" width="9.140625" style="1" customWidth="1"/>
    <col min="3351" max="3351" width="8.85546875" style="1" customWidth="1"/>
    <col min="3352" max="3352" width="8.7109375" style="1" customWidth="1"/>
    <col min="3353" max="3353" width="14.85546875" style="1" customWidth="1"/>
    <col min="3354" max="3354" width="52" style="1" customWidth="1"/>
    <col min="3355" max="3355" width="40.140625" style="1" customWidth="1"/>
    <col min="3356" max="3356" width="41.28515625" style="1" customWidth="1"/>
    <col min="3357" max="3584" width="11.42578125" style="1"/>
    <col min="3585" max="3585" width="26.42578125" style="1" customWidth="1"/>
    <col min="3586" max="3586" width="21.7109375" style="1" customWidth="1"/>
    <col min="3587" max="3587" width="37.140625" style="1" customWidth="1"/>
    <col min="3588" max="3588" width="19.7109375" style="1" customWidth="1"/>
    <col min="3589" max="3589" width="5.42578125" style="1" customWidth="1"/>
    <col min="3590" max="3590" width="27.7109375" style="1" customWidth="1"/>
    <col min="3591" max="3591" width="19" style="1" customWidth="1"/>
    <col min="3592" max="3592" width="18" style="1" customWidth="1"/>
    <col min="3593" max="3593" width="25.42578125" style="1" customWidth="1"/>
    <col min="3594" max="3594" width="36.7109375" style="1" customWidth="1"/>
    <col min="3595" max="3595" width="17.28515625" style="1" customWidth="1"/>
    <col min="3596" max="3596" width="16.28515625" style="1" customWidth="1"/>
    <col min="3597" max="3597" width="15.42578125" style="1" customWidth="1"/>
    <col min="3598" max="3598" width="17.140625" style="1" customWidth="1"/>
    <col min="3599" max="3599" width="8.28515625" style="1" customWidth="1"/>
    <col min="3600" max="3600" width="8.5703125" style="1" customWidth="1"/>
    <col min="3601" max="3601" width="8" style="1" customWidth="1"/>
    <col min="3602" max="3602" width="8.42578125" style="1" customWidth="1"/>
    <col min="3603" max="3603" width="20" style="1" customWidth="1"/>
    <col min="3604" max="3604" width="4.28515625" style="1" customWidth="1"/>
    <col min="3605" max="3605" width="11" style="1" customWidth="1"/>
    <col min="3606" max="3606" width="9.140625" style="1" customWidth="1"/>
    <col min="3607" max="3607" width="8.85546875" style="1" customWidth="1"/>
    <col min="3608" max="3608" width="8.7109375" style="1" customWidth="1"/>
    <col min="3609" max="3609" width="14.85546875" style="1" customWidth="1"/>
    <col min="3610" max="3610" width="52" style="1" customWidth="1"/>
    <col min="3611" max="3611" width="40.140625" style="1" customWidth="1"/>
    <col min="3612" max="3612" width="41.28515625" style="1" customWidth="1"/>
    <col min="3613" max="3840" width="11.42578125" style="1"/>
    <col min="3841" max="3841" width="26.42578125" style="1" customWidth="1"/>
    <col min="3842" max="3842" width="21.7109375" style="1" customWidth="1"/>
    <col min="3843" max="3843" width="37.140625" style="1" customWidth="1"/>
    <col min="3844" max="3844" width="19.7109375" style="1" customWidth="1"/>
    <col min="3845" max="3845" width="5.42578125" style="1" customWidth="1"/>
    <col min="3846" max="3846" width="27.7109375" style="1" customWidth="1"/>
    <col min="3847" max="3847" width="19" style="1" customWidth="1"/>
    <col min="3848" max="3848" width="18" style="1" customWidth="1"/>
    <col min="3849" max="3849" width="25.42578125" style="1" customWidth="1"/>
    <col min="3850" max="3850" width="36.7109375" style="1" customWidth="1"/>
    <col min="3851" max="3851" width="17.28515625" style="1" customWidth="1"/>
    <col min="3852" max="3852" width="16.28515625" style="1" customWidth="1"/>
    <col min="3853" max="3853" width="15.42578125" style="1" customWidth="1"/>
    <col min="3854" max="3854" width="17.140625" style="1" customWidth="1"/>
    <col min="3855" max="3855" width="8.28515625" style="1" customWidth="1"/>
    <col min="3856" max="3856" width="8.5703125" style="1" customWidth="1"/>
    <col min="3857" max="3857" width="8" style="1" customWidth="1"/>
    <col min="3858" max="3858" width="8.42578125" style="1" customWidth="1"/>
    <col min="3859" max="3859" width="20" style="1" customWidth="1"/>
    <col min="3860" max="3860" width="4.28515625" style="1" customWidth="1"/>
    <col min="3861" max="3861" width="11" style="1" customWidth="1"/>
    <col min="3862" max="3862" width="9.140625" style="1" customWidth="1"/>
    <col min="3863" max="3863" width="8.85546875" style="1" customWidth="1"/>
    <col min="3864" max="3864" width="8.7109375" style="1" customWidth="1"/>
    <col min="3865" max="3865" width="14.85546875" style="1" customWidth="1"/>
    <col min="3866" max="3866" width="52" style="1" customWidth="1"/>
    <col min="3867" max="3867" width="40.140625" style="1" customWidth="1"/>
    <col min="3868" max="3868" width="41.28515625" style="1" customWidth="1"/>
    <col min="3869" max="4096" width="11.42578125" style="1"/>
    <col min="4097" max="4097" width="26.42578125" style="1" customWidth="1"/>
    <col min="4098" max="4098" width="21.7109375" style="1" customWidth="1"/>
    <col min="4099" max="4099" width="37.140625" style="1" customWidth="1"/>
    <col min="4100" max="4100" width="19.7109375" style="1" customWidth="1"/>
    <col min="4101" max="4101" width="5.42578125" style="1" customWidth="1"/>
    <col min="4102" max="4102" width="27.7109375" style="1" customWidth="1"/>
    <col min="4103" max="4103" width="19" style="1" customWidth="1"/>
    <col min="4104" max="4104" width="18" style="1" customWidth="1"/>
    <col min="4105" max="4105" width="25.42578125" style="1" customWidth="1"/>
    <col min="4106" max="4106" width="36.7109375" style="1" customWidth="1"/>
    <col min="4107" max="4107" width="17.28515625" style="1" customWidth="1"/>
    <col min="4108" max="4108" width="16.28515625" style="1" customWidth="1"/>
    <col min="4109" max="4109" width="15.42578125" style="1" customWidth="1"/>
    <col min="4110" max="4110" width="17.140625" style="1" customWidth="1"/>
    <col min="4111" max="4111" width="8.28515625" style="1" customWidth="1"/>
    <col min="4112" max="4112" width="8.5703125" style="1" customWidth="1"/>
    <col min="4113" max="4113" width="8" style="1" customWidth="1"/>
    <col min="4114" max="4114" width="8.42578125" style="1" customWidth="1"/>
    <col min="4115" max="4115" width="20" style="1" customWidth="1"/>
    <col min="4116" max="4116" width="4.28515625" style="1" customWidth="1"/>
    <col min="4117" max="4117" width="11" style="1" customWidth="1"/>
    <col min="4118" max="4118" width="9.140625" style="1" customWidth="1"/>
    <col min="4119" max="4119" width="8.85546875" style="1" customWidth="1"/>
    <col min="4120" max="4120" width="8.7109375" style="1" customWidth="1"/>
    <col min="4121" max="4121" width="14.85546875" style="1" customWidth="1"/>
    <col min="4122" max="4122" width="52" style="1" customWidth="1"/>
    <col min="4123" max="4123" width="40.140625" style="1" customWidth="1"/>
    <col min="4124" max="4124" width="41.28515625" style="1" customWidth="1"/>
    <col min="4125" max="4352" width="11.42578125" style="1"/>
    <col min="4353" max="4353" width="26.42578125" style="1" customWidth="1"/>
    <col min="4354" max="4354" width="21.7109375" style="1" customWidth="1"/>
    <col min="4355" max="4355" width="37.140625" style="1" customWidth="1"/>
    <col min="4356" max="4356" width="19.7109375" style="1" customWidth="1"/>
    <col min="4357" max="4357" width="5.42578125" style="1" customWidth="1"/>
    <col min="4358" max="4358" width="27.7109375" style="1" customWidth="1"/>
    <col min="4359" max="4359" width="19" style="1" customWidth="1"/>
    <col min="4360" max="4360" width="18" style="1" customWidth="1"/>
    <col min="4361" max="4361" width="25.42578125" style="1" customWidth="1"/>
    <col min="4362" max="4362" width="36.7109375" style="1" customWidth="1"/>
    <col min="4363" max="4363" width="17.28515625" style="1" customWidth="1"/>
    <col min="4364" max="4364" width="16.28515625" style="1" customWidth="1"/>
    <col min="4365" max="4365" width="15.42578125" style="1" customWidth="1"/>
    <col min="4366" max="4366" width="17.140625" style="1" customWidth="1"/>
    <col min="4367" max="4367" width="8.28515625" style="1" customWidth="1"/>
    <col min="4368" max="4368" width="8.5703125" style="1" customWidth="1"/>
    <col min="4369" max="4369" width="8" style="1" customWidth="1"/>
    <col min="4370" max="4370" width="8.42578125" style="1" customWidth="1"/>
    <col min="4371" max="4371" width="20" style="1" customWidth="1"/>
    <col min="4372" max="4372" width="4.28515625" style="1" customWidth="1"/>
    <col min="4373" max="4373" width="11" style="1" customWidth="1"/>
    <col min="4374" max="4374" width="9.140625" style="1" customWidth="1"/>
    <col min="4375" max="4375" width="8.85546875" style="1" customWidth="1"/>
    <col min="4376" max="4376" width="8.7109375" style="1" customWidth="1"/>
    <col min="4377" max="4377" width="14.85546875" style="1" customWidth="1"/>
    <col min="4378" max="4378" width="52" style="1" customWidth="1"/>
    <col min="4379" max="4379" width="40.140625" style="1" customWidth="1"/>
    <col min="4380" max="4380" width="41.28515625" style="1" customWidth="1"/>
    <col min="4381" max="4608" width="11.42578125" style="1"/>
    <col min="4609" max="4609" width="26.42578125" style="1" customWidth="1"/>
    <col min="4610" max="4610" width="21.7109375" style="1" customWidth="1"/>
    <col min="4611" max="4611" width="37.140625" style="1" customWidth="1"/>
    <col min="4612" max="4612" width="19.7109375" style="1" customWidth="1"/>
    <col min="4613" max="4613" width="5.42578125" style="1" customWidth="1"/>
    <col min="4614" max="4614" width="27.7109375" style="1" customWidth="1"/>
    <col min="4615" max="4615" width="19" style="1" customWidth="1"/>
    <col min="4616" max="4616" width="18" style="1" customWidth="1"/>
    <col min="4617" max="4617" width="25.42578125" style="1" customWidth="1"/>
    <col min="4618" max="4618" width="36.7109375" style="1" customWidth="1"/>
    <col min="4619" max="4619" width="17.28515625" style="1" customWidth="1"/>
    <col min="4620" max="4620" width="16.28515625" style="1" customWidth="1"/>
    <col min="4621" max="4621" width="15.42578125" style="1" customWidth="1"/>
    <col min="4622" max="4622" width="17.140625" style="1" customWidth="1"/>
    <col min="4623" max="4623" width="8.28515625" style="1" customWidth="1"/>
    <col min="4624" max="4624" width="8.5703125" style="1" customWidth="1"/>
    <col min="4625" max="4625" width="8" style="1" customWidth="1"/>
    <col min="4626" max="4626" width="8.42578125" style="1" customWidth="1"/>
    <col min="4627" max="4627" width="20" style="1" customWidth="1"/>
    <col min="4628" max="4628" width="4.28515625" style="1" customWidth="1"/>
    <col min="4629" max="4629" width="11" style="1" customWidth="1"/>
    <col min="4630" max="4630" width="9.140625" style="1" customWidth="1"/>
    <col min="4631" max="4631" width="8.85546875" style="1" customWidth="1"/>
    <col min="4632" max="4632" width="8.7109375" style="1" customWidth="1"/>
    <col min="4633" max="4633" width="14.85546875" style="1" customWidth="1"/>
    <col min="4634" max="4634" width="52" style="1" customWidth="1"/>
    <col min="4635" max="4635" width="40.140625" style="1" customWidth="1"/>
    <col min="4636" max="4636" width="41.28515625" style="1" customWidth="1"/>
    <col min="4637" max="4864" width="11.42578125" style="1"/>
    <col min="4865" max="4865" width="26.42578125" style="1" customWidth="1"/>
    <col min="4866" max="4866" width="21.7109375" style="1" customWidth="1"/>
    <col min="4867" max="4867" width="37.140625" style="1" customWidth="1"/>
    <col min="4868" max="4868" width="19.7109375" style="1" customWidth="1"/>
    <col min="4869" max="4869" width="5.42578125" style="1" customWidth="1"/>
    <col min="4870" max="4870" width="27.7109375" style="1" customWidth="1"/>
    <col min="4871" max="4871" width="19" style="1" customWidth="1"/>
    <col min="4872" max="4872" width="18" style="1" customWidth="1"/>
    <col min="4873" max="4873" width="25.42578125" style="1" customWidth="1"/>
    <col min="4874" max="4874" width="36.7109375" style="1" customWidth="1"/>
    <col min="4875" max="4875" width="17.28515625" style="1" customWidth="1"/>
    <col min="4876" max="4876" width="16.28515625" style="1" customWidth="1"/>
    <col min="4877" max="4877" width="15.42578125" style="1" customWidth="1"/>
    <col min="4878" max="4878" width="17.140625" style="1" customWidth="1"/>
    <col min="4879" max="4879" width="8.28515625" style="1" customWidth="1"/>
    <col min="4880" max="4880" width="8.5703125" style="1" customWidth="1"/>
    <col min="4881" max="4881" width="8" style="1" customWidth="1"/>
    <col min="4882" max="4882" width="8.42578125" style="1" customWidth="1"/>
    <col min="4883" max="4883" width="20" style="1" customWidth="1"/>
    <col min="4884" max="4884" width="4.28515625" style="1" customWidth="1"/>
    <col min="4885" max="4885" width="11" style="1" customWidth="1"/>
    <col min="4886" max="4886" width="9.140625" style="1" customWidth="1"/>
    <col min="4887" max="4887" width="8.85546875" style="1" customWidth="1"/>
    <col min="4888" max="4888" width="8.7109375" style="1" customWidth="1"/>
    <col min="4889" max="4889" width="14.85546875" style="1" customWidth="1"/>
    <col min="4890" max="4890" width="52" style="1" customWidth="1"/>
    <col min="4891" max="4891" width="40.140625" style="1" customWidth="1"/>
    <col min="4892" max="4892" width="41.28515625" style="1" customWidth="1"/>
    <col min="4893" max="5120" width="11.42578125" style="1"/>
    <col min="5121" max="5121" width="26.42578125" style="1" customWidth="1"/>
    <col min="5122" max="5122" width="21.7109375" style="1" customWidth="1"/>
    <col min="5123" max="5123" width="37.140625" style="1" customWidth="1"/>
    <col min="5124" max="5124" width="19.7109375" style="1" customWidth="1"/>
    <col min="5125" max="5125" width="5.42578125" style="1" customWidth="1"/>
    <col min="5126" max="5126" width="27.7109375" style="1" customWidth="1"/>
    <col min="5127" max="5127" width="19" style="1" customWidth="1"/>
    <col min="5128" max="5128" width="18" style="1" customWidth="1"/>
    <col min="5129" max="5129" width="25.42578125" style="1" customWidth="1"/>
    <col min="5130" max="5130" width="36.7109375" style="1" customWidth="1"/>
    <col min="5131" max="5131" width="17.28515625" style="1" customWidth="1"/>
    <col min="5132" max="5132" width="16.28515625" style="1" customWidth="1"/>
    <col min="5133" max="5133" width="15.42578125" style="1" customWidth="1"/>
    <col min="5134" max="5134" width="17.140625" style="1" customWidth="1"/>
    <col min="5135" max="5135" width="8.28515625" style="1" customWidth="1"/>
    <col min="5136" max="5136" width="8.5703125" style="1" customWidth="1"/>
    <col min="5137" max="5137" width="8" style="1" customWidth="1"/>
    <col min="5138" max="5138" width="8.42578125" style="1" customWidth="1"/>
    <col min="5139" max="5139" width="20" style="1" customWidth="1"/>
    <col min="5140" max="5140" width="4.28515625" style="1" customWidth="1"/>
    <col min="5141" max="5141" width="11" style="1" customWidth="1"/>
    <col min="5142" max="5142" width="9.140625" style="1" customWidth="1"/>
    <col min="5143" max="5143" width="8.85546875" style="1" customWidth="1"/>
    <col min="5144" max="5144" width="8.7109375" style="1" customWidth="1"/>
    <col min="5145" max="5145" width="14.85546875" style="1" customWidth="1"/>
    <col min="5146" max="5146" width="52" style="1" customWidth="1"/>
    <col min="5147" max="5147" width="40.140625" style="1" customWidth="1"/>
    <col min="5148" max="5148" width="41.28515625" style="1" customWidth="1"/>
    <col min="5149" max="5376" width="11.42578125" style="1"/>
    <col min="5377" max="5377" width="26.42578125" style="1" customWidth="1"/>
    <col min="5378" max="5378" width="21.7109375" style="1" customWidth="1"/>
    <col min="5379" max="5379" width="37.140625" style="1" customWidth="1"/>
    <col min="5380" max="5380" width="19.7109375" style="1" customWidth="1"/>
    <col min="5381" max="5381" width="5.42578125" style="1" customWidth="1"/>
    <col min="5382" max="5382" width="27.7109375" style="1" customWidth="1"/>
    <col min="5383" max="5383" width="19" style="1" customWidth="1"/>
    <col min="5384" max="5384" width="18" style="1" customWidth="1"/>
    <col min="5385" max="5385" width="25.42578125" style="1" customWidth="1"/>
    <col min="5386" max="5386" width="36.7109375" style="1" customWidth="1"/>
    <col min="5387" max="5387" width="17.28515625" style="1" customWidth="1"/>
    <col min="5388" max="5388" width="16.28515625" style="1" customWidth="1"/>
    <col min="5389" max="5389" width="15.42578125" style="1" customWidth="1"/>
    <col min="5390" max="5390" width="17.140625" style="1" customWidth="1"/>
    <col min="5391" max="5391" width="8.28515625" style="1" customWidth="1"/>
    <col min="5392" max="5392" width="8.5703125" style="1" customWidth="1"/>
    <col min="5393" max="5393" width="8" style="1" customWidth="1"/>
    <col min="5394" max="5394" width="8.42578125" style="1" customWidth="1"/>
    <col min="5395" max="5395" width="20" style="1" customWidth="1"/>
    <col min="5396" max="5396" width="4.28515625" style="1" customWidth="1"/>
    <col min="5397" max="5397" width="11" style="1" customWidth="1"/>
    <col min="5398" max="5398" width="9.140625" style="1" customWidth="1"/>
    <col min="5399" max="5399" width="8.85546875" style="1" customWidth="1"/>
    <col min="5400" max="5400" width="8.7109375" style="1" customWidth="1"/>
    <col min="5401" max="5401" width="14.85546875" style="1" customWidth="1"/>
    <col min="5402" max="5402" width="52" style="1" customWidth="1"/>
    <col min="5403" max="5403" width="40.140625" style="1" customWidth="1"/>
    <col min="5404" max="5404" width="41.28515625" style="1" customWidth="1"/>
    <col min="5405" max="5632" width="11.42578125" style="1"/>
    <col min="5633" max="5633" width="26.42578125" style="1" customWidth="1"/>
    <col min="5634" max="5634" width="21.7109375" style="1" customWidth="1"/>
    <col min="5635" max="5635" width="37.140625" style="1" customWidth="1"/>
    <col min="5636" max="5636" width="19.7109375" style="1" customWidth="1"/>
    <col min="5637" max="5637" width="5.42578125" style="1" customWidth="1"/>
    <col min="5638" max="5638" width="27.7109375" style="1" customWidth="1"/>
    <col min="5639" max="5639" width="19" style="1" customWidth="1"/>
    <col min="5640" max="5640" width="18" style="1" customWidth="1"/>
    <col min="5641" max="5641" width="25.42578125" style="1" customWidth="1"/>
    <col min="5642" max="5642" width="36.7109375" style="1" customWidth="1"/>
    <col min="5643" max="5643" width="17.28515625" style="1" customWidth="1"/>
    <col min="5644" max="5644" width="16.28515625" style="1" customWidth="1"/>
    <col min="5645" max="5645" width="15.42578125" style="1" customWidth="1"/>
    <col min="5646" max="5646" width="17.140625" style="1" customWidth="1"/>
    <col min="5647" max="5647" width="8.28515625" style="1" customWidth="1"/>
    <col min="5648" max="5648" width="8.5703125" style="1" customWidth="1"/>
    <col min="5649" max="5649" width="8" style="1" customWidth="1"/>
    <col min="5650" max="5650" width="8.42578125" style="1" customWidth="1"/>
    <col min="5651" max="5651" width="20" style="1" customWidth="1"/>
    <col min="5652" max="5652" width="4.28515625" style="1" customWidth="1"/>
    <col min="5653" max="5653" width="11" style="1" customWidth="1"/>
    <col min="5654" max="5654" width="9.140625" style="1" customWidth="1"/>
    <col min="5655" max="5655" width="8.85546875" style="1" customWidth="1"/>
    <col min="5656" max="5656" width="8.7109375" style="1" customWidth="1"/>
    <col min="5657" max="5657" width="14.85546875" style="1" customWidth="1"/>
    <col min="5658" max="5658" width="52" style="1" customWidth="1"/>
    <col min="5659" max="5659" width="40.140625" style="1" customWidth="1"/>
    <col min="5660" max="5660" width="41.28515625" style="1" customWidth="1"/>
    <col min="5661" max="5888" width="11.42578125" style="1"/>
    <col min="5889" max="5889" width="26.42578125" style="1" customWidth="1"/>
    <col min="5890" max="5890" width="21.7109375" style="1" customWidth="1"/>
    <col min="5891" max="5891" width="37.140625" style="1" customWidth="1"/>
    <col min="5892" max="5892" width="19.7109375" style="1" customWidth="1"/>
    <col min="5893" max="5893" width="5.42578125" style="1" customWidth="1"/>
    <col min="5894" max="5894" width="27.7109375" style="1" customWidth="1"/>
    <col min="5895" max="5895" width="19" style="1" customWidth="1"/>
    <col min="5896" max="5896" width="18" style="1" customWidth="1"/>
    <col min="5897" max="5897" width="25.42578125" style="1" customWidth="1"/>
    <col min="5898" max="5898" width="36.7109375" style="1" customWidth="1"/>
    <col min="5899" max="5899" width="17.28515625" style="1" customWidth="1"/>
    <col min="5900" max="5900" width="16.28515625" style="1" customWidth="1"/>
    <col min="5901" max="5901" width="15.42578125" style="1" customWidth="1"/>
    <col min="5902" max="5902" width="17.140625" style="1" customWidth="1"/>
    <col min="5903" max="5903" width="8.28515625" style="1" customWidth="1"/>
    <col min="5904" max="5904" width="8.5703125" style="1" customWidth="1"/>
    <col min="5905" max="5905" width="8" style="1" customWidth="1"/>
    <col min="5906" max="5906" width="8.42578125" style="1" customWidth="1"/>
    <col min="5907" max="5907" width="20" style="1" customWidth="1"/>
    <col min="5908" max="5908" width="4.28515625" style="1" customWidth="1"/>
    <col min="5909" max="5909" width="11" style="1" customWidth="1"/>
    <col min="5910" max="5910" width="9.140625" style="1" customWidth="1"/>
    <col min="5911" max="5911" width="8.85546875" style="1" customWidth="1"/>
    <col min="5912" max="5912" width="8.7109375" style="1" customWidth="1"/>
    <col min="5913" max="5913" width="14.85546875" style="1" customWidth="1"/>
    <col min="5914" max="5914" width="52" style="1" customWidth="1"/>
    <col min="5915" max="5915" width="40.140625" style="1" customWidth="1"/>
    <col min="5916" max="5916" width="41.28515625" style="1" customWidth="1"/>
    <col min="5917" max="6144" width="11.42578125" style="1"/>
    <col min="6145" max="6145" width="26.42578125" style="1" customWidth="1"/>
    <col min="6146" max="6146" width="21.7109375" style="1" customWidth="1"/>
    <col min="6147" max="6147" width="37.140625" style="1" customWidth="1"/>
    <col min="6148" max="6148" width="19.7109375" style="1" customWidth="1"/>
    <col min="6149" max="6149" width="5.42578125" style="1" customWidth="1"/>
    <col min="6150" max="6150" width="27.7109375" style="1" customWidth="1"/>
    <col min="6151" max="6151" width="19" style="1" customWidth="1"/>
    <col min="6152" max="6152" width="18" style="1" customWidth="1"/>
    <col min="6153" max="6153" width="25.42578125" style="1" customWidth="1"/>
    <col min="6154" max="6154" width="36.7109375" style="1" customWidth="1"/>
    <col min="6155" max="6155" width="17.28515625" style="1" customWidth="1"/>
    <col min="6156" max="6156" width="16.28515625" style="1" customWidth="1"/>
    <col min="6157" max="6157" width="15.42578125" style="1" customWidth="1"/>
    <col min="6158" max="6158" width="17.140625" style="1" customWidth="1"/>
    <col min="6159" max="6159" width="8.28515625" style="1" customWidth="1"/>
    <col min="6160" max="6160" width="8.5703125" style="1" customWidth="1"/>
    <col min="6161" max="6161" width="8" style="1" customWidth="1"/>
    <col min="6162" max="6162" width="8.42578125" style="1" customWidth="1"/>
    <col min="6163" max="6163" width="20" style="1" customWidth="1"/>
    <col min="6164" max="6164" width="4.28515625" style="1" customWidth="1"/>
    <col min="6165" max="6165" width="11" style="1" customWidth="1"/>
    <col min="6166" max="6166" width="9.140625" style="1" customWidth="1"/>
    <col min="6167" max="6167" width="8.85546875" style="1" customWidth="1"/>
    <col min="6168" max="6168" width="8.7109375" style="1" customWidth="1"/>
    <col min="6169" max="6169" width="14.85546875" style="1" customWidth="1"/>
    <col min="6170" max="6170" width="52" style="1" customWidth="1"/>
    <col min="6171" max="6171" width="40.140625" style="1" customWidth="1"/>
    <col min="6172" max="6172" width="41.28515625" style="1" customWidth="1"/>
    <col min="6173" max="6400" width="11.42578125" style="1"/>
    <col min="6401" max="6401" width="26.42578125" style="1" customWidth="1"/>
    <col min="6402" max="6402" width="21.7109375" style="1" customWidth="1"/>
    <col min="6403" max="6403" width="37.140625" style="1" customWidth="1"/>
    <col min="6404" max="6404" width="19.7109375" style="1" customWidth="1"/>
    <col min="6405" max="6405" width="5.42578125" style="1" customWidth="1"/>
    <col min="6406" max="6406" width="27.7109375" style="1" customWidth="1"/>
    <col min="6407" max="6407" width="19" style="1" customWidth="1"/>
    <col min="6408" max="6408" width="18" style="1" customWidth="1"/>
    <col min="6409" max="6409" width="25.42578125" style="1" customWidth="1"/>
    <col min="6410" max="6410" width="36.7109375" style="1" customWidth="1"/>
    <col min="6411" max="6411" width="17.28515625" style="1" customWidth="1"/>
    <col min="6412" max="6412" width="16.28515625" style="1" customWidth="1"/>
    <col min="6413" max="6413" width="15.42578125" style="1" customWidth="1"/>
    <col min="6414" max="6414" width="17.140625" style="1" customWidth="1"/>
    <col min="6415" max="6415" width="8.28515625" style="1" customWidth="1"/>
    <col min="6416" max="6416" width="8.5703125" style="1" customWidth="1"/>
    <col min="6417" max="6417" width="8" style="1" customWidth="1"/>
    <col min="6418" max="6418" width="8.42578125" style="1" customWidth="1"/>
    <col min="6419" max="6419" width="20" style="1" customWidth="1"/>
    <col min="6420" max="6420" width="4.28515625" style="1" customWidth="1"/>
    <col min="6421" max="6421" width="11" style="1" customWidth="1"/>
    <col min="6422" max="6422" width="9.140625" style="1" customWidth="1"/>
    <col min="6423" max="6423" width="8.85546875" style="1" customWidth="1"/>
    <col min="6424" max="6424" width="8.7109375" style="1" customWidth="1"/>
    <col min="6425" max="6425" width="14.85546875" style="1" customWidth="1"/>
    <col min="6426" max="6426" width="52" style="1" customWidth="1"/>
    <col min="6427" max="6427" width="40.140625" style="1" customWidth="1"/>
    <col min="6428" max="6428" width="41.28515625" style="1" customWidth="1"/>
    <col min="6429" max="6656" width="11.42578125" style="1"/>
    <col min="6657" max="6657" width="26.42578125" style="1" customWidth="1"/>
    <col min="6658" max="6658" width="21.7109375" style="1" customWidth="1"/>
    <col min="6659" max="6659" width="37.140625" style="1" customWidth="1"/>
    <col min="6660" max="6660" width="19.7109375" style="1" customWidth="1"/>
    <col min="6661" max="6661" width="5.42578125" style="1" customWidth="1"/>
    <col min="6662" max="6662" width="27.7109375" style="1" customWidth="1"/>
    <col min="6663" max="6663" width="19" style="1" customWidth="1"/>
    <col min="6664" max="6664" width="18" style="1" customWidth="1"/>
    <col min="6665" max="6665" width="25.42578125" style="1" customWidth="1"/>
    <col min="6666" max="6666" width="36.7109375" style="1" customWidth="1"/>
    <col min="6667" max="6667" width="17.28515625" style="1" customWidth="1"/>
    <col min="6668" max="6668" width="16.28515625" style="1" customWidth="1"/>
    <col min="6669" max="6669" width="15.42578125" style="1" customWidth="1"/>
    <col min="6670" max="6670" width="17.140625" style="1" customWidth="1"/>
    <col min="6671" max="6671" width="8.28515625" style="1" customWidth="1"/>
    <col min="6672" max="6672" width="8.5703125" style="1" customWidth="1"/>
    <col min="6673" max="6673" width="8" style="1" customWidth="1"/>
    <col min="6674" max="6674" width="8.42578125" style="1" customWidth="1"/>
    <col min="6675" max="6675" width="20" style="1" customWidth="1"/>
    <col min="6676" max="6676" width="4.28515625" style="1" customWidth="1"/>
    <col min="6677" max="6677" width="11" style="1" customWidth="1"/>
    <col min="6678" max="6678" width="9.140625" style="1" customWidth="1"/>
    <col min="6679" max="6679" width="8.85546875" style="1" customWidth="1"/>
    <col min="6680" max="6680" width="8.7109375" style="1" customWidth="1"/>
    <col min="6681" max="6681" width="14.85546875" style="1" customWidth="1"/>
    <col min="6682" max="6682" width="52" style="1" customWidth="1"/>
    <col min="6683" max="6683" width="40.140625" style="1" customWidth="1"/>
    <col min="6684" max="6684" width="41.28515625" style="1" customWidth="1"/>
    <col min="6685" max="6912" width="11.42578125" style="1"/>
    <col min="6913" max="6913" width="26.42578125" style="1" customWidth="1"/>
    <col min="6914" max="6914" width="21.7109375" style="1" customWidth="1"/>
    <col min="6915" max="6915" width="37.140625" style="1" customWidth="1"/>
    <col min="6916" max="6916" width="19.7109375" style="1" customWidth="1"/>
    <col min="6917" max="6917" width="5.42578125" style="1" customWidth="1"/>
    <col min="6918" max="6918" width="27.7109375" style="1" customWidth="1"/>
    <col min="6919" max="6919" width="19" style="1" customWidth="1"/>
    <col min="6920" max="6920" width="18" style="1" customWidth="1"/>
    <col min="6921" max="6921" width="25.42578125" style="1" customWidth="1"/>
    <col min="6922" max="6922" width="36.7109375" style="1" customWidth="1"/>
    <col min="6923" max="6923" width="17.28515625" style="1" customWidth="1"/>
    <col min="6924" max="6924" width="16.28515625" style="1" customWidth="1"/>
    <col min="6925" max="6925" width="15.42578125" style="1" customWidth="1"/>
    <col min="6926" max="6926" width="17.140625" style="1" customWidth="1"/>
    <col min="6927" max="6927" width="8.28515625" style="1" customWidth="1"/>
    <col min="6928" max="6928" width="8.5703125" style="1" customWidth="1"/>
    <col min="6929" max="6929" width="8" style="1" customWidth="1"/>
    <col min="6930" max="6930" width="8.42578125" style="1" customWidth="1"/>
    <col min="6931" max="6931" width="20" style="1" customWidth="1"/>
    <col min="6932" max="6932" width="4.28515625" style="1" customWidth="1"/>
    <col min="6933" max="6933" width="11" style="1" customWidth="1"/>
    <col min="6934" max="6934" width="9.140625" style="1" customWidth="1"/>
    <col min="6935" max="6935" width="8.85546875" style="1" customWidth="1"/>
    <col min="6936" max="6936" width="8.7109375" style="1" customWidth="1"/>
    <col min="6937" max="6937" width="14.85546875" style="1" customWidth="1"/>
    <col min="6938" max="6938" width="52" style="1" customWidth="1"/>
    <col min="6939" max="6939" width="40.140625" style="1" customWidth="1"/>
    <col min="6940" max="6940" width="41.28515625" style="1" customWidth="1"/>
    <col min="6941" max="7168" width="11.42578125" style="1"/>
    <col min="7169" max="7169" width="26.42578125" style="1" customWidth="1"/>
    <col min="7170" max="7170" width="21.7109375" style="1" customWidth="1"/>
    <col min="7171" max="7171" width="37.140625" style="1" customWidth="1"/>
    <col min="7172" max="7172" width="19.7109375" style="1" customWidth="1"/>
    <col min="7173" max="7173" width="5.42578125" style="1" customWidth="1"/>
    <col min="7174" max="7174" width="27.7109375" style="1" customWidth="1"/>
    <col min="7175" max="7175" width="19" style="1" customWidth="1"/>
    <col min="7176" max="7176" width="18" style="1" customWidth="1"/>
    <col min="7177" max="7177" width="25.42578125" style="1" customWidth="1"/>
    <col min="7178" max="7178" width="36.7109375" style="1" customWidth="1"/>
    <col min="7179" max="7179" width="17.28515625" style="1" customWidth="1"/>
    <col min="7180" max="7180" width="16.28515625" style="1" customWidth="1"/>
    <col min="7181" max="7181" width="15.42578125" style="1" customWidth="1"/>
    <col min="7182" max="7182" width="17.140625" style="1" customWidth="1"/>
    <col min="7183" max="7183" width="8.28515625" style="1" customWidth="1"/>
    <col min="7184" max="7184" width="8.5703125" style="1" customWidth="1"/>
    <col min="7185" max="7185" width="8" style="1" customWidth="1"/>
    <col min="7186" max="7186" width="8.42578125" style="1" customWidth="1"/>
    <col min="7187" max="7187" width="20" style="1" customWidth="1"/>
    <col min="7188" max="7188" width="4.28515625" style="1" customWidth="1"/>
    <col min="7189" max="7189" width="11" style="1" customWidth="1"/>
    <col min="7190" max="7190" width="9.140625" style="1" customWidth="1"/>
    <col min="7191" max="7191" width="8.85546875" style="1" customWidth="1"/>
    <col min="7192" max="7192" width="8.7109375" style="1" customWidth="1"/>
    <col min="7193" max="7193" width="14.85546875" style="1" customWidth="1"/>
    <col min="7194" max="7194" width="52" style="1" customWidth="1"/>
    <col min="7195" max="7195" width="40.140625" style="1" customWidth="1"/>
    <col min="7196" max="7196" width="41.28515625" style="1" customWidth="1"/>
    <col min="7197" max="7424" width="11.42578125" style="1"/>
    <col min="7425" max="7425" width="26.42578125" style="1" customWidth="1"/>
    <col min="7426" max="7426" width="21.7109375" style="1" customWidth="1"/>
    <col min="7427" max="7427" width="37.140625" style="1" customWidth="1"/>
    <col min="7428" max="7428" width="19.7109375" style="1" customWidth="1"/>
    <col min="7429" max="7429" width="5.42578125" style="1" customWidth="1"/>
    <col min="7430" max="7430" width="27.7109375" style="1" customWidth="1"/>
    <col min="7431" max="7431" width="19" style="1" customWidth="1"/>
    <col min="7432" max="7432" width="18" style="1" customWidth="1"/>
    <col min="7433" max="7433" width="25.42578125" style="1" customWidth="1"/>
    <col min="7434" max="7434" width="36.7109375" style="1" customWidth="1"/>
    <col min="7435" max="7435" width="17.28515625" style="1" customWidth="1"/>
    <col min="7436" max="7436" width="16.28515625" style="1" customWidth="1"/>
    <col min="7437" max="7437" width="15.42578125" style="1" customWidth="1"/>
    <col min="7438" max="7438" width="17.140625" style="1" customWidth="1"/>
    <col min="7439" max="7439" width="8.28515625" style="1" customWidth="1"/>
    <col min="7440" max="7440" width="8.5703125" style="1" customWidth="1"/>
    <col min="7441" max="7441" width="8" style="1" customWidth="1"/>
    <col min="7442" max="7442" width="8.42578125" style="1" customWidth="1"/>
    <col min="7443" max="7443" width="20" style="1" customWidth="1"/>
    <col min="7444" max="7444" width="4.28515625" style="1" customWidth="1"/>
    <col min="7445" max="7445" width="11" style="1" customWidth="1"/>
    <col min="7446" max="7446" width="9.140625" style="1" customWidth="1"/>
    <col min="7447" max="7447" width="8.85546875" style="1" customWidth="1"/>
    <col min="7448" max="7448" width="8.7109375" style="1" customWidth="1"/>
    <col min="7449" max="7449" width="14.85546875" style="1" customWidth="1"/>
    <col min="7450" max="7450" width="52" style="1" customWidth="1"/>
    <col min="7451" max="7451" width="40.140625" style="1" customWidth="1"/>
    <col min="7452" max="7452" width="41.28515625" style="1" customWidth="1"/>
    <col min="7453" max="7680" width="11.42578125" style="1"/>
    <col min="7681" max="7681" width="26.42578125" style="1" customWidth="1"/>
    <col min="7682" max="7682" width="21.7109375" style="1" customWidth="1"/>
    <col min="7683" max="7683" width="37.140625" style="1" customWidth="1"/>
    <col min="7684" max="7684" width="19.7109375" style="1" customWidth="1"/>
    <col min="7685" max="7685" width="5.42578125" style="1" customWidth="1"/>
    <col min="7686" max="7686" width="27.7109375" style="1" customWidth="1"/>
    <col min="7687" max="7687" width="19" style="1" customWidth="1"/>
    <col min="7688" max="7688" width="18" style="1" customWidth="1"/>
    <col min="7689" max="7689" width="25.42578125" style="1" customWidth="1"/>
    <col min="7690" max="7690" width="36.7109375" style="1" customWidth="1"/>
    <col min="7691" max="7691" width="17.28515625" style="1" customWidth="1"/>
    <col min="7692" max="7692" width="16.28515625" style="1" customWidth="1"/>
    <col min="7693" max="7693" width="15.42578125" style="1" customWidth="1"/>
    <col min="7694" max="7694" width="17.140625" style="1" customWidth="1"/>
    <col min="7695" max="7695" width="8.28515625" style="1" customWidth="1"/>
    <col min="7696" max="7696" width="8.5703125" style="1" customWidth="1"/>
    <col min="7697" max="7697" width="8" style="1" customWidth="1"/>
    <col min="7698" max="7698" width="8.42578125" style="1" customWidth="1"/>
    <col min="7699" max="7699" width="20" style="1" customWidth="1"/>
    <col min="7700" max="7700" width="4.28515625" style="1" customWidth="1"/>
    <col min="7701" max="7701" width="11" style="1" customWidth="1"/>
    <col min="7702" max="7702" width="9.140625" style="1" customWidth="1"/>
    <col min="7703" max="7703" width="8.85546875" style="1" customWidth="1"/>
    <col min="7704" max="7704" width="8.7109375" style="1" customWidth="1"/>
    <col min="7705" max="7705" width="14.85546875" style="1" customWidth="1"/>
    <col min="7706" max="7706" width="52" style="1" customWidth="1"/>
    <col min="7707" max="7707" width="40.140625" style="1" customWidth="1"/>
    <col min="7708" max="7708" width="41.28515625" style="1" customWidth="1"/>
    <col min="7709" max="7936" width="11.42578125" style="1"/>
    <col min="7937" max="7937" width="26.42578125" style="1" customWidth="1"/>
    <col min="7938" max="7938" width="21.7109375" style="1" customWidth="1"/>
    <col min="7939" max="7939" width="37.140625" style="1" customWidth="1"/>
    <col min="7940" max="7940" width="19.7109375" style="1" customWidth="1"/>
    <col min="7941" max="7941" width="5.42578125" style="1" customWidth="1"/>
    <col min="7942" max="7942" width="27.7109375" style="1" customWidth="1"/>
    <col min="7943" max="7943" width="19" style="1" customWidth="1"/>
    <col min="7944" max="7944" width="18" style="1" customWidth="1"/>
    <col min="7945" max="7945" width="25.42578125" style="1" customWidth="1"/>
    <col min="7946" max="7946" width="36.7109375" style="1" customWidth="1"/>
    <col min="7947" max="7947" width="17.28515625" style="1" customWidth="1"/>
    <col min="7948" max="7948" width="16.28515625" style="1" customWidth="1"/>
    <col min="7949" max="7949" width="15.42578125" style="1" customWidth="1"/>
    <col min="7950" max="7950" width="17.140625" style="1" customWidth="1"/>
    <col min="7951" max="7951" width="8.28515625" style="1" customWidth="1"/>
    <col min="7952" max="7952" width="8.5703125" style="1" customWidth="1"/>
    <col min="7953" max="7953" width="8" style="1" customWidth="1"/>
    <col min="7954" max="7954" width="8.42578125" style="1" customWidth="1"/>
    <col min="7955" max="7955" width="20" style="1" customWidth="1"/>
    <col min="7956" max="7956" width="4.28515625" style="1" customWidth="1"/>
    <col min="7957" max="7957" width="11" style="1" customWidth="1"/>
    <col min="7958" max="7958" width="9.140625" style="1" customWidth="1"/>
    <col min="7959" max="7959" width="8.85546875" style="1" customWidth="1"/>
    <col min="7960" max="7960" width="8.7109375" style="1" customWidth="1"/>
    <col min="7961" max="7961" width="14.85546875" style="1" customWidth="1"/>
    <col min="7962" max="7962" width="52" style="1" customWidth="1"/>
    <col min="7963" max="7963" width="40.140625" style="1" customWidth="1"/>
    <col min="7964" max="7964" width="41.28515625" style="1" customWidth="1"/>
    <col min="7965" max="8192" width="11.42578125" style="1"/>
    <col min="8193" max="8193" width="26.42578125" style="1" customWidth="1"/>
    <col min="8194" max="8194" width="21.7109375" style="1" customWidth="1"/>
    <col min="8195" max="8195" width="37.140625" style="1" customWidth="1"/>
    <col min="8196" max="8196" width="19.7109375" style="1" customWidth="1"/>
    <col min="8197" max="8197" width="5.42578125" style="1" customWidth="1"/>
    <col min="8198" max="8198" width="27.7109375" style="1" customWidth="1"/>
    <col min="8199" max="8199" width="19" style="1" customWidth="1"/>
    <col min="8200" max="8200" width="18" style="1" customWidth="1"/>
    <col min="8201" max="8201" width="25.42578125" style="1" customWidth="1"/>
    <col min="8202" max="8202" width="36.7109375" style="1" customWidth="1"/>
    <col min="8203" max="8203" width="17.28515625" style="1" customWidth="1"/>
    <col min="8204" max="8204" width="16.28515625" style="1" customWidth="1"/>
    <col min="8205" max="8205" width="15.42578125" style="1" customWidth="1"/>
    <col min="8206" max="8206" width="17.140625" style="1" customWidth="1"/>
    <col min="8207" max="8207" width="8.28515625" style="1" customWidth="1"/>
    <col min="8208" max="8208" width="8.5703125" style="1" customWidth="1"/>
    <col min="8209" max="8209" width="8" style="1" customWidth="1"/>
    <col min="8210" max="8210" width="8.42578125" style="1" customWidth="1"/>
    <col min="8211" max="8211" width="20" style="1" customWidth="1"/>
    <col min="8212" max="8212" width="4.28515625" style="1" customWidth="1"/>
    <col min="8213" max="8213" width="11" style="1" customWidth="1"/>
    <col min="8214" max="8214" width="9.140625" style="1" customWidth="1"/>
    <col min="8215" max="8215" width="8.85546875" style="1" customWidth="1"/>
    <col min="8216" max="8216" width="8.7109375" style="1" customWidth="1"/>
    <col min="8217" max="8217" width="14.85546875" style="1" customWidth="1"/>
    <col min="8218" max="8218" width="52" style="1" customWidth="1"/>
    <col min="8219" max="8219" width="40.140625" style="1" customWidth="1"/>
    <col min="8220" max="8220" width="41.28515625" style="1" customWidth="1"/>
    <col min="8221" max="8448" width="11.42578125" style="1"/>
    <col min="8449" max="8449" width="26.42578125" style="1" customWidth="1"/>
    <col min="8450" max="8450" width="21.7109375" style="1" customWidth="1"/>
    <col min="8451" max="8451" width="37.140625" style="1" customWidth="1"/>
    <col min="8452" max="8452" width="19.7109375" style="1" customWidth="1"/>
    <col min="8453" max="8453" width="5.42578125" style="1" customWidth="1"/>
    <col min="8454" max="8454" width="27.7109375" style="1" customWidth="1"/>
    <col min="8455" max="8455" width="19" style="1" customWidth="1"/>
    <col min="8456" max="8456" width="18" style="1" customWidth="1"/>
    <col min="8457" max="8457" width="25.42578125" style="1" customWidth="1"/>
    <col min="8458" max="8458" width="36.7109375" style="1" customWidth="1"/>
    <col min="8459" max="8459" width="17.28515625" style="1" customWidth="1"/>
    <col min="8460" max="8460" width="16.28515625" style="1" customWidth="1"/>
    <col min="8461" max="8461" width="15.42578125" style="1" customWidth="1"/>
    <col min="8462" max="8462" width="17.140625" style="1" customWidth="1"/>
    <col min="8463" max="8463" width="8.28515625" style="1" customWidth="1"/>
    <col min="8464" max="8464" width="8.5703125" style="1" customWidth="1"/>
    <col min="8465" max="8465" width="8" style="1" customWidth="1"/>
    <col min="8466" max="8466" width="8.42578125" style="1" customWidth="1"/>
    <col min="8467" max="8467" width="20" style="1" customWidth="1"/>
    <col min="8468" max="8468" width="4.28515625" style="1" customWidth="1"/>
    <col min="8469" max="8469" width="11" style="1" customWidth="1"/>
    <col min="8470" max="8470" width="9.140625" style="1" customWidth="1"/>
    <col min="8471" max="8471" width="8.85546875" style="1" customWidth="1"/>
    <col min="8472" max="8472" width="8.7109375" style="1" customWidth="1"/>
    <col min="8473" max="8473" width="14.85546875" style="1" customWidth="1"/>
    <col min="8474" max="8474" width="52" style="1" customWidth="1"/>
    <col min="8475" max="8475" width="40.140625" style="1" customWidth="1"/>
    <col min="8476" max="8476" width="41.28515625" style="1" customWidth="1"/>
    <col min="8477" max="8704" width="11.42578125" style="1"/>
    <col min="8705" max="8705" width="26.42578125" style="1" customWidth="1"/>
    <col min="8706" max="8706" width="21.7109375" style="1" customWidth="1"/>
    <col min="8707" max="8707" width="37.140625" style="1" customWidth="1"/>
    <col min="8708" max="8708" width="19.7109375" style="1" customWidth="1"/>
    <col min="8709" max="8709" width="5.42578125" style="1" customWidth="1"/>
    <col min="8710" max="8710" width="27.7109375" style="1" customWidth="1"/>
    <col min="8711" max="8711" width="19" style="1" customWidth="1"/>
    <col min="8712" max="8712" width="18" style="1" customWidth="1"/>
    <col min="8713" max="8713" width="25.42578125" style="1" customWidth="1"/>
    <col min="8714" max="8714" width="36.7109375" style="1" customWidth="1"/>
    <col min="8715" max="8715" width="17.28515625" style="1" customWidth="1"/>
    <col min="8716" max="8716" width="16.28515625" style="1" customWidth="1"/>
    <col min="8717" max="8717" width="15.42578125" style="1" customWidth="1"/>
    <col min="8718" max="8718" width="17.140625" style="1" customWidth="1"/>
    <col min="8719" max="8719" width="8.28515625" style="1" customWidth="1"/>
    <col min="8720" max="8720" width="8.5703125" style="1" customWidth="1"/>
    <col min="8721" max="8721" width="8" style="1" customWidth="1"/>
    <col min="8722" max="8722" width="8.42578125" style="1" customWidth="1"/>
    <col min="8723" max="8723" width="20" style="1" customWidth="1"/>
    <col min="8724" max="8724" width="4.28515625" style="1" customWidth="1"/>
    <col min="8725" max="8725" width="11" style="1" customWidth="1"/>
    <col min="8726" max="8726" width="9.140625" style="1" customWidth="1"/>
    <col min="8727" max="8727" width="8.85546875" style="1" customWidth="1"/>
    <col min="8728" max="8728" width="8.7109375" style="1" customWidth="1"/>
    <col min="8729" max="8729" width="14.85546875" style="1" customWidth="1"/>
    <col min="8730" max="8730" width="52" style="1" customWidth="1"/>
    <col min="8731" max="8731" width="40.140625" style="1" customWidth="1"/>
    <col min="8732" max="8732" width="41.28515625" style="1" customWidth="1"/>
    <col min="8733" max="8960" width="11.42578125" style="1"/>
    <col min="8961" max="8961" width="26.42578125" style="1" customWidth="1"/>
    <col min="8962" max="8962" width="21.7109375" style="1" customWidth="1"/>
    <col min="8963" max="8963" width="37.140625" style="1" customWidth="1"/>
    <col min="8964" max="8964" width="19.7109375" style="1" customWidth="1"/>
    <col min="8965" max="8965" width="5.42578125" style="1" customWidth="1"/>
    <col min="8966" max="8966" width="27.7109375" style="1" customWidth="1"/>
    <col min="8967" max="8967" width="19" style="1" customWidth="1"/>
    <col min="8968" max="8968" width="18" style="1" customWidth="1"/>
    <col min="8969" max="8969" width="25.42578125" style="1" customWidth="1"/>
    <col min="8970" max="8970" width="36.7109375" style="1" customWidth="1"/>
    <col min="8971" max="8971" width="17.28515625" style="1" customWidth="1"/>
    <col min="8972" max="8972" width="16.28515625" style="1" customWidth="1"/>
    <col min="8973" max="8973" width="15.42578125" style="1" customWidth="1"/>
    <col min="8974" max="8974" width="17.140625" style="1" customWidth="1"/>
    <col min="8975" max="8975" width="8.28515625" style="1" customWidth="1"/>
    <col min="8976" max="8976" width="8.5703125" style="1" customWidth="1"/>
    <col min="8977" max="8977" width="8" style="1" customWidth="1"/>
    <col min="8978" max="8978" width="8.42578125" style="1" customWidth="1"/>
    <col min="8979" max="8979" width="20" style="1" customWidth="1"/>
    <col min="8980" max="8980" width="4.28515625" style="1" customWidth="1"/>
    <col min="8981" max="8981" width="11" style="1" customWidth="1"/>
    <col min="8982" max="8982" width="9.140625" style="1" customWidth="1"/>
    <col min="8983" max="8983" width="8.85546875" style="1" customWidth="1"/>
    <col min="8984" max="8984" width="8.7109375" style="1" customWidth="1"/>
    <col min="8985" max="8985" width="14.85546875" style="1" customWidth="1"/>
    <col min="8986" max="8986" width="52" style="1" customWidth="1"/>
    <col min="8987" max="8987" width="40.140625" style="1" customWidth="1"/>
    <col min="8988" max="8988" width="41.28515625" style="1" customWidth="1"/>
    <col min="8989" max="9216" width="11.42578125" style="1"/>
    <col min="9217" max="9217" width="26.42578125" style="1" customWidth="1"/>
    <col min="9218" max="9218" width="21.7109375" style="1" customWidth="1"/>
    <col min="9219" max="9219" width="37.140625" style="1" customWidth="1"/>
    <col min="9220" max="9220" width="19.7109375" style="1" customWidth="1"/>
    <col min="9221" max="9221" width="5.42578125" style="1" customWidth="1"/>
    <col min="9222" max="9222" width="27.7109375" style="1" customWidth="1"/>
    <col min="9223" max="9223" width="19" style="1" customWidth="1"/>
    <col min="9224" max="9224" width="18" style="1" customWidth="1"/>
    <col min="9225" max="9225" width="25.42578125" style="1" customWidth="1"/>
    <col min="9226" max="9226" width="36.7109375" style="1" customWidth="1"/>
    <col min="9227" max="9227" width="17.28515625" style="1" customWidth="1"/>
    <col min="9228" max="9228" width="16.28515625" style="1" customWidth="1"/>
    <col min="9229" max="9229" width="15.42578125" style="1" customWidth="1"/>
    <col min="9230" max="9230" width="17.140625" style="1" customWidth="1"/>
    <col min="9231" max="9231" width="8.28515625" style="1" customWidth="1"/>
    <col min="9232" max="9232" width="8.5703125" style="1" customWidth="1"/>
    <col min="9233" max="9233" width="8" style="1" customWidth="1"/>
    <col min="9234" max="9234" width="8.42578125" style="1" customWidth="1"/>
    <col min="9235" max="9235" width="20" style="1" customWidth="1"/>
    <col min="9236" max="9236" width="4.28515625" style="1" customWidth="1"/>
    <col min="9237" max="9237" width="11" style="1" customWidth="1"/>
    <col min="9238" max="9238" width="9.140625" style="1" customWidth="1"/>
    <col min="9239" max="9239" width="8.85546875" style="1" customWidth="1"/>
    <col min="9240" max="9240" width="8.7109375" style="1" customWidth="1"/>
    <col min="9241" max="9241" width="14.85546875" style="1" customWidth="1"/>
    <col min="9242" max="9242" width="52" style="1" customWidth="1"/>
    <col min="9243" max="9243" width="40.140625" style="1" customWidth="1"/>
    <col min="9244" max="9244" width="41.28515625" style="1" customWidth="1"/>
    <col min="9245" max="9472" width="11.42578125" style="1"/>
    <col min="9473" max="9473" width="26.42578125" style="1" customWidth="1"/>
    <col min="9474" max="9474" width="21.7109375" style="1" customWidth="1"/>
    <col min="9475" max="9475" width="37.140625" style="1" customWidth="1"/>
    <col min="9476" max="9476" width="19.7109375" style="1" customWidth="1"/>
    <col min="9477" max="9477" width="5.42578125" style="1" customWidth="1"/>
    <col min="9478" max="9478" width="27.7109375" style="1" customWidth="1"/>
    <col min="9479" max="9479" width="19" style="1" customWidth="1"/>
    <col min="9480" max="9480" width="18" style="1" customWidth="1"/>
    <col min="9481" max="9481" width="25.42578125" style="1" customWidth="1"/>
    <col min="9482" max="9482" width="36.7109375" style="1" customWidth="1"/>
    <col min="9483" max="9483" width="17.28515625" style="1" customWidth="1"/>
    <col min="9484" max="9484" width="16.28515625" style="1" customWidth="1"/>
    <col min="9485" max="9485" width="15.42578125" style="1" customWidth="1"/>
    <col min="9486" max="9486" width="17.140625" style="1" customWidth="1"/>
    <col min="9487" max="9487" width="8.28515625" style="1" customWidth="1"/>
    <col min="9488" max="9488" width="8.5703125" style="1" customWidth="1"/>
    <col min="9489" max="9489" width="8" style="1" customWidth="1"/>
    <col min="9490" max="9490" width="8.42578125" style="1" customWidth="1"/>
    <col min="9491" max="9491" width="20" style="1" customWidth="1"/>
    <col min="9492" max="9492" width="4.28515625" style="1" customWidth="1"/>
    <col min="9493" max="9493" width="11" style="1" customWidth="1"/>
    <col min="9494" max="9494" width="9.140625" style="1" customWidth="1"/>
    <col min="9495" max="9495" width="8.85546875" style="1" customWidth="1"/>
    <col min="9496" max="9496" width="8.7109375" style="1" customWidth="1"/>
    <col min="9497" max="9497" width="14.85546875" style="1" customWidth="1"/>
    <col min="9498" max="9498" width="52" style="1" customWidth="1"/>
    <col min="9499" max="9499" width="40.140625" style="1" customWidth="1"/>
    <col min="9500" max="9500" width="41.28515625" style="1" customWidth="1"/>
    <col min="9501" max="9728" width="11.42578125" style="1"/>
    <col min="9729" max="9729" width="26.42578125" style="1" customWidth="1"/>
    <col min="9730" max="9730" width="21.7109375" style="1" customWidth="1"/>
    <col min="9731" max="9731" width="37.140625" style="1" customWidth="1"/>
    <col min="9732" max="9732" width="19.7109375" style="1" customWidth="1"/>
    <col min="9733" max="9733" width="5.42578125" style="1" customWidth="1"/>
    <col min="9734" max="9734" width="27.7109375" style="1" customWidth="1"/>
    <col min="9735" max="9735" width="19" style="1" customWidth="1"/>
    <col min="9736" max="9736" width="18" style="1" customWidth="1"/>
    <col min="9737" max="9737" width="25.42578125" style="1" customWidth="1"/>
    <col min="9738" max="9738" width="36.7109375" style="1" customWidth="1"/>
    <col min="9739" max="9739" width="17.28515625" style="1" customWidth="1"/>
    <col min="9740" max="9740" width="16.28515625" style="1" customWidth="1"/>
    <col min="9741" max="9741" width="15.42578125" style="1" customWidth="1"/>
    <col min="9742" max="9742" width="17.140625" style="1" customWidth="1"/>
    <col min="9743" max="9743" width="8.28515625" style="1" customWidth="1"/>
    <col min="9744" max="9744" width="8.5703125" style="1" customWidth="1"/>
    <col min="9745" max="9745" width="8" style="1" customWidth="1"/>
    <col min="9746" max="9746" width="8.42578125" style="1" customWidth="1"/>
    <col min="9747" max="9747" width="20" style="1" customWidth="1"/>
    <col min="9748" max="9748" width="4.28515625" style="1" customWidth="1"/>
    <col min="9749" max="9749" width="11" style="1" customWidth="1"/>
    <col min="9750" max="9750" width="9.140625" style="1" customWidth="1"/>
    <col min="9751" max="9751" width="8.85546875" style="1" customWidth="1"/>
    <col min="9752" max="9752" width="8.7109375" style="1" customWidth="1"/>
    <col min="9753" max="9753" width="14.85546875" style="1" customWidth="1"/>
    <col min="9754" max="9754" width="52" style="1" customWidth="1"/>
    <col min="9755" max="9755" width="40.140625" style="1" customWidth="1"/>
    <col min="9756" max="9756" width="41.28515625" style="1" customWidth="1"/>
    <col min="9757" max="9984" width="11.42578125" style="1"/>
    <col min="9985" max="9985" width="26.42578125" style="1" customWidth="1"/>
    <col min="9986" max="9986" width="21.7109375" style="1" customWidth="1"/>
    <col min="9987" max="9987" width="37.140625" style="1" customWidth="1"/>
    <col min="9988" max="9988" width="19.7109375" style="1" customWidth="1"/>
    <col min="9989" max="9989" width="5.42578125" style="1" customWidth="1"/>
    <col min="9990" max="9990" width="27.7109375" style="1" customWidth="1"/>
    <col min="9991" max="9991" width="19" style="1" customWidth="1"/>
    <col min="9992" max="9992" width="18" style="1" customWidth="1"/>
    <col min="9993" max="9993" width="25.42578125" style="1" customWidth="1"/>
    <col min="9994" max="9994" width="36.7109375" style="1" customWidth="1"/>
    <col min="9995" max="9995" width="17.28515625" style="1" customWidth="1"/>
    <col min="9996" max="9996" width="16.28515625" style="1" customWidth="1"/>
    <col min="9997" max="9997" width="15.42578125" style="1" customWidth="1"/>
    <col min="9998" max="9998" width="17.140625" style="1" customWidth="1"/>
    <col min="9999" max="9999" width="8.28515625" style="1" customWidth="1"/>
    <col min="10000" max="10000" width="8.5703125" style="1" customWidth="1"/>
    <col min="10001" max="10001" width="8" style="1" customWidth="1"/>
    <col min="10002" max="10002" width="8.42578125" style="1" customWidth="1"/>
    <col min="10003" max="10003" width="20" style="1" customWidth="1"/>
    <col min="10004" max="10004" width="4.28515625" style="1" customWidth="1"/>
    <col min="10005" max="10005" width="11" style="1" customWidth="1"/>
    <col min="10006" max="10006" width="9.140625" style="1" customWidth="1"/>
    <col min="10007" max="10007" width="8.85546875" style="1" customWidth="1"/>
    <col min="10008" max="10008" width="8.7109375" style="1" customWidth="1"/>
    <col min="10009" max="10009" width="14.85546875" style="1" customWidth="1"/>
    <col min="10010" max="10010" width="52" style="1" customWidth="1"/>
    <col min="10011" max="10011" width="40.140625" style="1" customWidth="1"/>
    <col min="10012" max="10012" width="41.28515625" style="1" customWidth="1"/>
    <col min="10013" max="10240" width="11.42578125" style="1"/>
    <col min="10241" max="10241" width="26.42578125" style="1" customWidth="1"/>
    <col min="10242" max="10242" width="21.7109375" style="1" customWidth="1"/>
    <col min="10243" max="10243" width="37.140625" style="1" customWidth="1"/>
    <col min="10244" max="10244" width="19.7109375" style="1" customWidth="1"/>
    <col min="10245" max="10245" width="5.42578125" style="1" customWidth="1"/>
    <col min="10246" max="10246" width="27.7109375" style="1" customWidth="1"/>
    <col min="10247" max="10247" width="19" style="1" customWidth="1"/>
    <col min="10248" max="10248" width="18" style="1" customWidth="1"/>
    <col min="10249" max="10249" width="25.42578125" style="1" customWidth="1"/>
    <col min="10250" max="10250" width="36.7109375" style="1" customWidth="1"/>
    <col min="10251" max="10251" width="17.28515625" style="1" customWidth="1"/>
    <col min="10252" max="10252" width="16.28515625" style="1" customWidth="1"/>
    <col min="10253" max="10253" width="15.42578125" style="1" customWidth="1"/>
    <col min="10254" max="10254" width="17.140625" style="1" customWidth="1"/>
    <col min="10255" max="10255" width="8.28515625" style="1" customWidth="1"/>
    <col min="10256" max="10256" width="8.5703125" style="1" customWidth="1"/>
    <col min="10257" max="10257" width="8" style="1" customWidth="1"/>
    <col min="10258" max="10258" width="8.42578125" style="1" customWidth="1"/>
    <col min="10259" max="10259" width="20" style="1" customWidth="1"/>
    <col min="10260" max="10260" width="4.28515625" style="1" customWidth="1"/>
    <col min="10261" max="10261" width="11" style="1" customWidth="1"/>
    <col min="10262" max="10262" width="9.140625" style="1" customWidth="1"/>
    <col min="10263" max="10263" width="8.85546875" style="1" customWidth="1"/>
    <col min="10264" max="10264" width="8.7109375" style="1" customWidth="1"/>
    <col min="10265" max="10265" width="14.85546875" style="1" customWidth="1"/>
    <col min="10266" max="10266" width="52" style="1" customWidth="1"/>
    <col min="10267" max="10267" width="40.140625" style="1" customWidth="1"/>
    <col min="10268" max="10268" width="41.28515625" style="1" customWidth="1"/>
    <col min="10269" max="10496" width="11.42578125" style="1"/>
    <col min="10497" max="10497" width="26.42578125" style="1" customWidth="1"/>
    <col min="10498" max="10498" width="21.7109375" style="1" customWidth="1"/>
    <col min="10499" max="10499" width="37.140625" style="1" customWidth="1"/>
    <col min="10500" max="10500" width="19.7109375" style="1" customWidth="1"/>
    <col min="10501" max="10501" width="5.42578125" style="1" customWidth="1"/>
    <col min="10502" max="10502" width="27.7109375" style="1" customWidth="1"/>
    <col min="10503" max="10503" width="19" style="1" customWidth="1"/>
    <col min="10504" max="10504" width="18" style="1" customWidth="1"/>
    <col min="10505" max="10505" width="25.42578125" style="1" customWidth="1"/>
    <col min="10506" max="10506" width="36.7109375" style="1" customWidth="1"/>
    <col min="10507" max="10507" width="17.28515625" style="1" customWidth="1"/>
    <col min="10508" max="10508" width="16.28515625" style="1" customWidth="1"/>
    <col min="10509" max="10509" width="15.42578125" style="1" customWidth="1"/>
    <col min="10510" max="10510" width="17.140625" style="1" customWidth="1"/>
    <col min="10511" max="10511" width="8.28515625" style="1" customWidth="1"/>
    <col min="10512" max="10512" width="8.5703125" style="1" customWidth="1"/>
    <col min="10513" max="10513" width="8" style="1" customWidth="1"/>
    <col min="10514" max="10514" width="8.42578125" style="1" customWidth="1"/>
    <col min="10515" max="10515" width="20" style="1" customWidth="1"/>
    <col min="10516" max="10516" width="4.28515625" style="1" customWidth="1"/>
    <col min="10517" max="10517" width="11" style="1" customWidth="1"/>
    <col min="10518" max="10518" width="9.140625" style="1" customWidth="1"/>
    <col min="10519" max="10519" width="8.85546875" style="1" customWidth="1"/>
    <col min="10520" max="10520" width="8.7109375" style="1" customWidth="1"/>
    <col min="10521" max="10521" width="14.85546875" style="1" customWidth="1"/>
    <col min="10522" max="10522" width="52" style="1" customWidth="1"/>
    <col min="10523" max="10523" width="40.140625" style="1" customWidth="1"/>
    <col min="10524" max="10524" width="41.28515625" style="1" customWidth="1"/>
    <col min="10525" max="10752" width="11.42578125" style="1"/>
    <col min="10753" max="10753" width="26.42578125" style="1" customWidth="1"/>
    <col min="10754" max="10754" width="21.7109375" style="1" customWidth="1"/>
    <col min="10755" max="10755" width="37.140625" style="1" customWidth="1"/>
    <col min="10756" max="10756" width="19.7109375" style="1" customWidth="1"/>
    <col min="10757" max="10757" width="5.42578125" style="1" customWidth="1"/>
    <col min="10758" max="10758" width="27.7109375" style="1" customWidth="1"/>
    <col min="10759" max="10759" width="19" style="1" customWidth="1"/>
    <col min="10760" max="10760" width="18" style="1" customWidth="1"/>
    <col min="10761" max="10761" width="25.42578125" style="1" customWidth="1"/>
    <col min="10762" max="10762" width="36.7109375" style="1" customWidth="1"/>
    <col min="10763" max="10763" width="17.28515625" style="1" customWidth="1"/>
    <col min="10764" max="10764" width="16.28515625" style="1" customWidth="1"/>
    <col min="10765" max="10765" width="15.42578125" style="1" customWidth="1"/>
    <col min="10766" max="10766" width="17.140625" style="1" customWidth="1"/>
    <col min="10767" max="10767" width="8.28515625" style="1" customWidth="1"/>
    <col min="10768" max="10768" width="8.5703125" style="1" customWidth="1"/>
    <col min="10769" max="10769" width="8" style="1" customWidth="1"/>
    <col min="10770" max="10770" width="8.42578125" style="1" customWidth="1"/>
    <col min="10771" max="10771" width="20" style="1" customWidth="1"/>
    <col min="10772" max="10772" width="4.28515625" style="1" customWidth="1"/>
    <col min="10773" max="10773" width="11" style="1" customWidth="1"/>
    <col min="10774" max="10774" width="9.140625" style="1" customWidth="1"/>
    <col min="10775" max="10775" width="8.85546875" style="1" customWidth="1"/>
    <col min="10776" max="10776" width="8.7109375" style="1" customWidth="1"/>
    <col min="10777" max="10777" width="14.85546875" style="1" customWidth="1"/>
    <col min="10778" max="10778" width="52" style="1" customWidth="1"/>
    <col min="10779" max="10779" width="40.140625" style="1" customWidth="1"/>
    <col min="10780" max="10780" width="41.28515625" style="1" customWidth="1"/>
    <col min="10781" max="11008" width="11.42578125" style="1"/>
    <col min="11009" max="11009" width="26.42578125" style="1" customWidth="1"/>
    <col min="11010" max="11010" width="21.7109375" style="1" customWidth="1"/>
    <col min="11011" max="11011" width="37.140625" style="1" customWidth="1"/>
    <col min="11012" max="11012" width="19.7109375" style="1" customWidth="1"/>
    <col min="11013" max="11013" width="5.42578125" style="1" customWidth="1"/>
    <col min="11014" max="11014" width="27.7109375" style="1" customWidth="1"/>
    <col min="11015" max="11015" width="19" style="1" customWidth="1"/>
    <col min="11016" max="11016" width="18" style="1" customWidth="1"/>
    <col min="11017" max="11017" width="25.42578125" style="1" customWidth="1"/>
    <col min="11018" max="11018" width="36.7109375" style="1" customWidth="1"/>
    <col min="11019" max="11019" width="17.28515625" style="1" customWidth="1"/>
    <col min="11020" max="11020" width="16.28515625" style="1" customWidth="1"/>
    <col min="11021" max="11021" width="15.42578125" style="1" customWidth="1"/>
    <col min="11022" max="11022" width="17.140625" style="1" customWidth="1"/>
    <col min="11023" max="11023" width="8.28515625" style="1" customWidth="1"/>
    <col min="11024" max="11024" width="8.5703125" style="1" customWidth="1"/>
    <col min="11025" max="11025" width="8" style="1" customWidth="1"/>
    <col min="11026" max="11026" width="8.42578125" style="1" customWidth="1"/>
    <col min="11027" max="11027" width="20" style="1" customWidth="1"/>
    <col min="11028" max="11028" width="4.28515625" style="1" customWidth="1"/>
    <col min="11029" max="11029" width="11" style="1" customWidth="1"/>
    <col min="11030" max="11030" width="9.140625" style="1" customWidth="1"/>
    <col min="11031" max="11031" width="8.85546875" style="1" customWidth="1"/>
    <col min="11032" max="11032" width="8.7109375" style="1" customWidth="1"/>
    <col min="11033" max="11033" width="14.85546875" style="1" customWidth="1"/>
    <col min="11034" max="11034" width="52" style="1" customWidth="1"/>
    <col min="11035" max="11035" width="40.140625" style="1" customWidth="1"/>
    <col min="11036" max="11036" width="41.28515625" style="1" customWidth="1"/>
    <col min="11037" max="11264" width="11.42578125" style="1"/>
    <col min="11265" max="11265" width="26.42578125" style="1" customWidth="1"/>
    <col min="11266" max="11266" width="21.7109375" style="1" customWidth="1"/>
    <col min="11267" max="11267" width="37.140625" style="1" customWidth="1"/>
    <col min="11268" max="11268" width="19.7109375" style="1" customWidth="1"/>
    <col min="11269" max="11269" width="5.42578125" style="1" customWidth="1"/>
    <col min="11270" max="11270" width="27.7109375" style="1" customWidth="1"/>
    <col min="11271" max="11271" width="19" style="1" customWidth="1"/>
    <col min="11272" max="11272" width="18" style="1" customWidth="1"/>
    <col min="11273" max="11273" width="25.42578125" style="1" customWidth="1"/>
    <col min="11274" max="11274" width="36.7109375" style="1" customWidth="1"/>
    <col min="11275" max="11275" width="17.28515625" style="1" customWidth="1"/>
    <col min="11276" max="11276" width="16.28515625" style="1" customWidth="1"/>
    <col min="11277" max="11277" width="15.42578125" style="1" customWidth="1"/>
    <col min="11278" max="11278" width="17.140625" style="1" customWidth="1"/>
    <col min="11279" max="11279" width="8.28515625" style="1" customWidth="1"/>
    <col min="11280" max="11280" width="8.5703125" style="1" customWidth="1"/>
    <col min="11281" max="11281" width="8" style="1" customWidth="1"/>
    <col min="11282" max="11282" width="8.42578125" style="1" customWidth="1"/>
    <col min="11283" max="11283" width="20" style="1" customWidth="1"/>
    <col min="11284" max="11284" width="4.28515625" style="1" customWidth="1"/>
    <col min="11285" max="11285" width="11" style="1" customWidth="1"/>
    <col min="11286" max="11286" width="9.140625" style="1" customWidth="1"/>
    <col min="11287" max="11287" width="8.85546875" style="1" customWidth="1"/>
    <col min="11288" max="11288" width="8.7109375" style="1" customWidth="1"/>
    <col min="11289" max="11289" width="14.85546875" style="1" customWidth="1"/>
    <col min="11290" max="11290" width="52" style="1" customWidth="1"/>
    <col min="11291" max="11291" width="40.140625" style="1" customWidth="1"/>
    <col min="11292" max="11292" width="41.28515625" style="1" customWidth="1"/>
    <col min="11293" max="11520" width="11.42578125" style="1"/>
    <col min="11521" max="11521" width="26.42578125" style="1" customWidth="1"/>
    <col min="11522" max="11522" width="21.7109375" style="1" customWidth="1"/>
    <col min="11523" max="11523" width="37.140625" style="1" customWidth="1"/>
    <col min="11524" max="11524" width="19.7109375" style="1" customWidth="1"/>
    <col min="11525" max="11525" width="5.42578125" style="1" customWidth="1"/>
    <col min="11526" max="11526" width="27.7109375" style="1" customWidth="1"/>
    <col min="11527" max="11527" width="19" style="1" customWidth="1"/>
    <col min="11528" max="11528" width="18" style="1" customWidth="1"/>
    <col min="11529" max="11529" width="25.42578125" style="1" customWidth="1"/>
    <col min="11530" max="11530" width="36.7109375" style="1" customWidth="1"/>
    <col min="11531" max="11531" width="17.28515625" style="1" customWidth="1"/>
    <col min="11532" max="11532" width="16.28515625" style="1" customWidth="1"/>
    <col min="11533" max="11533" width="15.42578125" style="1" customWidth="1"/>
    <col min="11534" max="11534" width="17.140625" style="1" customWidth="1"/>
    <col min="11535" max="11535" width="8.28515625" style="1" customWidth="1"/>
    <col min="11536" max="11536" width="8.5703125" style="1" customWidth="1"/>
    <col min="11537" max="11537" width="8" style="1" customWidth="1"/>
    <col min="11538" max="11538" width="8.42578125" style="1" customWidth="1"/>
    <col min="11539" max="11539" width="20" style="1" customWidth="1"/>
    <col min="11540" max="11540" width="4.28515625" style="1" customWidth="1"/>
    <col min="11541" max="11541" width="11" style="1" customWidth="1"/>
    <col min="11542" max="11542" width="9.140625" style="1" customWidth="1"/>
    <col min="11543" max="11543" width="8.85546875" style="1" customWidth="1"/>
    <col min="11544" max="11544" width="8.7109375" style="1" customWidth="1"/>
    <col min="11545" max="11545" width="14.85546875" style="1" customWidth="1"/>
    <col min="11546" max="11546" width="52" style="1" customWidth="1"/>
    <col min="11547" max="11547" width="40.140625" style="1" customWidth="1"/>
    <col min="11548" max="11548" width="41.28515625" style="1" customWidth="1"/>
    <col min="11549" max="11776" width="11.42578125" style="1"/>
    <col min="11777" max="11777" width="26.42578125" style="1" customWidth="1"/>
    <col min="11778" max="11778" width="21.7109375" style="1" customWidth="1"/>
    <col min="11779" max="11779" width="37.140625" style="1" customWidth="1"/>
    <col min="11780" max="11780" width="19.7109375" style="1" customWidth="1"/>
    <col min="11781" max="11781" width="5.42578125" style="1" customWidth="1"/>
    <col min="11782" max="11782" width="27.7109375" style="1" customWidth="1"/>
    <col min="11783" max="11783" width="19" style="1" customWidth="1"/>
    <col min="11784" max="11784" width="18" style="1" customWidth="1"/>
    <col min="11785" max="11785" width="25.42578125" style="1" customWidth="1"/>
    <col min="11786" max="11786" width="36.7109375" style="1" customWidth="1"/>
    <col min="11787" max="11787" width="17.28515625" style="1" customWidth="1"/>
    <col min="11788" max="11788" width="16.28515625" style="1" customWidth="1"/>
    <col min="11789" max="11789" width="15.42578125" style="1" customWidth="1"/>
    <col min="11790" max="11790" width="17.140625" style="1" customWidth="1"/>
    <col min="11791" max="11791" width="8.28515625" style="1" customWidth="1"/>
    <col min="11792" max="11792" width="8.5703125" style="1" customWidth="1"/>
    <col min="11793" max="11793" width="8" style="1" customWidth="1"/>
    <col min="11794" max="11794" width="8.42578125" style="1" customWidth="1"/>
    <col min="11795" max="11795" width="20" style="1" customWidth="1"/>
    <col min="11796" max="11796" width="4.28515625" style="1" customWidth="1"/>
    <col min="11797" max="11797" width="11" style="1" customWidth="1"/>
    <col min="11798" max="11798" width="9.140625" style="1" customWidth="1"/>
    <col min="11799" max="11799" width="8.85546875" style="1" customWidth="1"/>
    <col min="11800" max="11800" width="8.7109375" style="1" customWidth="1"/>
    <col min="11801" max="11801" width="14.85546875" style="1" customWidth="1"/>
    <col min="11802" max="11802" width="52" style="1" customWidth="1"/>
    <col min="11803" max="11803" width="40.140625" style="1" customWidth="1"/>
    <col min="11804" max="11804" width="41.28515625" style="1" customWidth="1"/>
    <col min="11805" max="12032" width="11.42578125" style="1"/>
    <col min="12033" max="12033" width="26.42578125" style="1" customWidth="1"/>
    <col min="12034" max="12034" width="21.7109375" style="1" customWidth="1"/>
    <col min="12035" max="12035" width="37.140625" style="1" customWidth="1"/>
    <col min="12036" max="12036" width="19.7109375" style="1" customWidth="1"/>
    <col min="12037" max="12037" width="5.42578125" style="1" customWidth="1"/>
    <col min="12038" max="12038" width="27.7109375" style="1" customWidth="1"/>
    <col min="12039" max="12039" width="19" style="1" customWidth="1"/>
    <col min="12040" max="12040" width="18" style="1" customWidth="1"/>
    <col min="12041" max="12041" width="25.42578125" style="1" customWidth="1"/>
    <col min="12042" max="12042" width="36.7109375" style="1" customWidth="1"/>
    <col min="12043" max="12043" width="17.28515625" style="1" customWidth="1"/>
    <col min="12044" max="12044" width="16.28515625" style="1" customWidth="1"/>
    <col min="12045" max="12045" width="15.42578125" style="1" customWidth="1"/>
    <col min="12046" max="12046" width="17.140625" style="1" customWidth="1"/>
    <col min="12047" max="12047" width="8.28515625" style="1" customWidth="1"/>
    <col min="12048" max="12048" width="8.5703125" style="1" customWidth="1"/>
    <col min="12049" max="12049" width="8" style="1" customWidth="1"/>
    <col min="12050" max="12050" width="8.42578125" style="1" customWidth="1"/>
    <col min="12051" max="12051" width="20" style="1" customWidth="1"/>
    <col min="12052" max="12052" width="4.28515625" style="1" customWidth="1"/>
    <col min="12053" max="12053" width="11" style="1" customWidth="1"/>
    <col min="12054" max="12054" width="9.140625" style="1" customWidth="1"/>
    <col min="12055" max="12055" width="8.85546875" style="1" customWidth="1"/>
    <col min="12056" max="12056" width="8.7109375" style="1" customWidth="1"/>
    <col min="12057" max="12057" width="14.85546875" style="1" customWidth="1"/>
    <col min="12058" max="12058" width="52" style="1" customWidth="1"/>
    <col min="12059" max="12059" width="40.140625" style="1" customWidth="1"/>
    <col min="12060" max="12060" width="41.28515625" style="1" customWidth="1"/>
    <col min="12061" max="12288" width="11.42578125" style="1"/>
    <col min="12289" max="12289" width="26.42578125" style="1" customWidth="1"/>
    <col min="12290" max="12290" width="21.7109375" style="1" customWidth="1"/>
    <col min="12291" max="12291" width="37.140625" style="1" customWidth="1"/>
    <col min="12292" max="12292" width="19.7109375" style="1" customWidth="1"/>
    <col min="12293" max="12293" width="5.42578125" style="1" customWidth="1"/>
    <col min="12294" max="12294" width="27.7109375" style="1" customWidth="1"/>
    <col min="12295" max="12295" width="19" style="1" customWidth="1"/>
    <col min="12296" max="12296" width="18" style="1" customWidth="1"/>
    <col min="12297" max="12297" width="25.42578125" style="1" customWidth="1"/>
    <col min="12298" max="12298" width="36.7109375" style="1" customWidth="1"/>
    <col min="12299" max="12299" width="17.28515625" style="1" customWidth="1"/>
    <col min="12300" max="12300" width="16.28515625" style="1" customWidth="1"/>
    <col min="12301" max="12301" width="15.42578125" style="1" customWidth="1"/>
    <col min="12302" max="12302" width="17.140625" style="1" customWidth="1"/>
    <col min="12303" max="12303" width="8.28515625" style="1" customWidth="1"/>
    <col min="12304" max="12304" width="8.5703125" style="1" customWidth="1"/>
    <col min="12305" max="12305" width="8" style="1" customWidth="1"/>
    <col min="12306" max="12306" width="8.42578125" style="1" customWidth="1"/>
    <col min="12307" max="12307" width="20" style="1" customWidth="1"/>
    <col min="12308" max="12308" width="4.28515625" style="1" customWidth="1"/>
    <col min="12309" max="12309" width="11" style="1" customWidth="1"/>
    <col min="12310" max="12310" width="9.140625" style="1" customWidth="1"/>
    <col min="12311" max="12311" width="8.85546875" style="1" customWidth="1"/>
    <col min="12312" max="12312" width="8.7109375" style="1" customWidth="1"/>
    <col min="12313" max="12313" width="14.85546875" style="1" customWidth="1"/>
    <col min="12314" max="12314" width="52" style="1" customWidth="1"/>
    <col min="12315" max="12315" width="40.140625" style="1" customWidth="1"/>
    <col min="12316" max="12316" width="41.28515625" style="1" customWidth="1"/>
    <col min="12317" max="12544" width="11.42578125" style="1"/>
    <col min="12545" max="12545" width="26.42578125" style="1" customWidth="1"/>
    <col min="12546" max="12546" width="21.7109375" style="1" customWidth="1"/>
    <col min="12547" max="12547" width="37.140625" style="1" customWidth="1"/>
    <col min="12548" max="12548" width="19.7109375" style="1" customWidth="1"/>
    <col min="12549" max="12549" width="5.42578125" style="1" customWidth="1"/>
    <col min="12550" max="12550" width="27.7109375" style="1" customWidth="1"/>
    <col min="12551" max="12551" width="19" style="1" customWidth="1"/>
    <col min="12552" max="12552" width="18" style="1" customWidth="1"/>
    <col min="12553" max="12553" width="25.42578125" style="1" customWidth="1"/>
    <col min="12554" max="12554" width="36.7109375" style="1" customWidth="1"/>
    <col min="12555" max="12555" width="17.28515625" style="1" customWidth="1"/>
    <col min="12556" max="12556" width="16.28515625" style="1" customWidth="1"/>
    <col min="12557" max="12557" width="15.42578125" style="1" customWidth="1"/>
    <col min="12558" max="12558" width="17.140625" style="1" customWidth="1"/>
    <col min="12559" max="12559" width="8.28515625" style="1" customWidth="1"/>
    <col min="12560" max="12560" width="8.5703125" style="1" customWidth="1"/>
    <col min="12561" max="12561" width="8" style="1" customWidth="1"/>
    <col min="12562" max="12562" width="8.42578125" style="1" customWidth="1"/>
    <col min="12563" max="12563" width="20" style="1" customWidth="1"/>
    <col min="12564" max="12564" width="4.28515625" style="1" customWidth="1"/>
    <col min="12565" max="12565" width="11" style="1" customWidth="1"/>
    <col min="12566" max="12566" width="9.140625" style="1" customWidth="1"/>
    <col min="12567" max="12567" width="8.85546875" style="1" customWidth="1"/>
    <col min="12568" max="12568" width="8.7109375" style="1" customWidth="1"/>
    <col min="12569" max="12569" width="14.85546875" style="1" customWidth="1"/>
    <col min="12570" max="12570" width="52" style="1" customWidth="1"/>
    <col min="12571" max="12571" width="40.140625" style="1" customWidth="1"/>
    <col min="12572" max="12572" width="41.28515625" style="1" customWidth="1"/>
    <col min="12573" max="12800" width="11.42578125" style="1"/>
    <col min="12801" max="12801" width="26.42578125" style="1" customWidth="1"/>
    <col min="12802" max="12802" width="21.7109375" style="1" customWidth="1"/>
    <col min="12803" max="12803" width="37.140625" style="1" customWidth="1"/>
    <col min="12804" max="12804" width="19.7109375" style="1" customWidth="1"/>
    <col min="12805" max="12805" width="5.42578125" style="1" customWidth="1"/>
    <col min="12806" max="12806" width="27.7109375" style="1" customWidth="1"/>
    <col min="12807" max="12807" width="19" style="1" customWidth="1"/>
    <col min="12808" max="12808" width="18" style="1" customWidth="1"/>
    <col min="12809" max="12809" width="25.42578125" style="1" customWidth="1"/>
    <col min="12810" max="12810" width="36.7109375" style="1" customWidth="1"/>
    <col min="12811" max="12811" width="17.28515625" style="1" customWidth="1"/>
    <col min="12812" max="12812" width="16.28515625" style="1" customWidth="1"/>
    <col min="12813" max="12813" width="15.42578125" style="1" customWidth="1"/>
    <col min="12814" max="12814" width="17.140625" style="1" customWidth="1"/>
    <col min="12815" max="12815" width="8.28515625" style="1" customWidth="1"/>
    <col min="12816" max="12816" width="8.5703125" style="1" customWidth="1"/>
    <col min="12817" max="12817" width="8" style="1" customWidth="1"/>
    <col min="12818" max="12818" width="8.42578125" style="1" customWidth="1"/>
    <col min="12819" max="12819" width="20" style="1" customWidth="1"/>
    <col min="12820" max="12820" width="4.28515625" style="1" customWidth="1"/>
    <col min="12821" max="12821" width="11" style="1" customWidth="1"/>
    <col min="12822" max="12822" width="9.140625" style="1" customWidth="1"/>
    <col min="12823" max="12823" width="8.85546875" style="1" customWidth="1"/>
    <col min="12824" max="12824" width="8.7109375" style="1" customWidth="1"/>
    <col min="12825" max="12825" width="14.85546875" style="1" customWidth="1"/>
    <col min="12826" max="12826" width="52" style="1" customWidth="1"/>
    <col min="12827" max="12827" width="40.140625" style="1" customWidth="1"/>
    <col min="12828" max="12828" width="41.28515625" style="1" customWidth="1"/>
    <col min="12829" max="13056" width="11.42578125" style="1"/>
    <col min="13057" max="13057" width="26.42578125" style="1" customWidth="1"/>
    <col min="13058" max="13058" width="21.7109375" style="1" customWidth="1"/>
    <col min="13059" max="13059" width="37.140625" style="1" customWidth="1"/>
    <col min="13060" max="13060" width="19.7109375" style="1" customWidth="1"/>
    <col min="13061" max="13061" width="5.42578125" style="1" customWidth="1"/>
    <col min="13062" max="13062" width="27.7109375" style="1" customWidth="1"/>
    <col min="13063" max="13063" width="19" style="1" customWidth="1"/>
    <col min="13064" max="13064" width="18" style="1" customWidth="1"/>
    <col min="13065" max="13065" width="25.42578125" style="1" customWidth="1"/>
    <col min="13066" max="13066" width="36.7109375" style="1" customWidth="1"/>
    <col min="13067" max="13067" width="17.28515625" style="1" customWidth="1"/>
    <col min="13068" max="13068" width="16.28515625" style="1" customWidth="1"/>
    <col min="13069" max="13069" width="15.42578125" style="1" customWidth="1"/>
    <col min="13070" max="13070" width="17.140625" style="1" customWidth="1"/>
    <col min="13071" max="13071" width="8.28515625" style="1" customWidth="1"/>
    <col min="13072" max="13072" width="8.5703125" style="1" customWidth="1"/>
    <col min="13073" max="13073" width="8" style="1" customWidth="1"/>
    <col min="13074" max="13074" width="8.42578125" style="1" customWidth="1"/>
    <col min="13075" max="13075" width="20" style="1" customWidth="1"/>
    <col min="13076" max="13076" width="4.28515625" style="1" customWidth="1"/>
    <col min="13077" max="13077" width="11" style="1" customWidth="1"/>
    <col min="13078" max="13078" width="9.140625" style="1" customWidth="1"/>
    <col min="13079" max="13079" width="8.85546875" style="1" customWidth="1"/>
    <col min="13080" max="13080" width="8.7109375" style="1" customWidth="1"/>
    <col min="13081" max="13081" width="14.85546875" style="1" customWidth="1"/>
    <col min="13082" max="13082" width="52" style="1" customWidth="1"/>
    <col min="13083" max="13083" width="40.140625" style="1" customWidth="1"/>
    <col min="13084" max="13084" width="41.28515625" style="1" customWidth="1"/>
    <col min="13085" max="13312" width="11.42578125" style="1"/>
    <col min="13313" max="13313" width="26.42578125" style="1" customWidth="1"/>
    <col min="13314" max="13314" width="21.7109375" style="1" customWidth="1"/>
    <col min="13315" max="13315" width="37.140625" style="1" customWidth="1"/>
    <col min="13316" max="13316" width="19.7109375" style="1" customWidth="1"/>
    <col min="13317" max="13317" width="5.42578125" style="1" customWidth="1"/>
    <col min="13318" max="13318" width="27.7109375" style="1" customWidth="1"/>
    <col min="13319" max="13319" width="19" style="1" customWidth="1"/>
    <col min="13320" max="13320" width="18" style="1" customWidth="1"/>
    <col min="13321" max="13321" width="25.42578125" style="1" customWidth="1"/>
    <col min="13322" max="13322" width="36.7109375" style="1" customWidth="1"/>
    <col min="13323" max="13323" width="17.28515625" style="1" customWidth="1"/>
    <col min="13324" max="13324" width="16.28515625" style="1" customWidth="1"/>
    <col min="13325" max="13325" width="15.42578125" style="1" customWidth="1"/>
    <col min="13326" max="13326" width="17.140625" style="1" customWidth="1"/>
    <col min="13327" max="13327" width="8.28515625" style="1" customWidth="1"/>
    <col min="13328" max="13328" width="8.5703125" style="1" customWidth="1"/>
    <col min="13329" max="13329" width="8" style="1" customWidth="1"/>
    <col min="13330" max="13330" width="8.42578125" style="1" customWidth="1"/>
    <col min="13331" max="13331" width="20" style="1" customWidth="1"/>
    <col min="13332" max="13332" width="4.28515625" style="1" customWidth="1"/>
    <col min="13333" max="13333" width="11" style="1" customWidth="1"/>
    <col min="13334" max="13334" width="9.140625" style="1" customWidth="1"/>
    <col min="13335" max="13335" width="8.85546875" style="1" customWidth="1"/>
    <col min="13336" max="13336" width="8.7109375" style="1" customWidth="1"/>
    <col min="13337" max="13337" width="14.85546875" style="1" customWidth="1"/>
    <col min="13338" max="13338" width="52" style="1" customWidth="1"/>
    <col min="13339" max="13339" width="40.140625" style="1" customWidth="1"/>
    <col min="13340" max="13340" width="41.28515625" style="1" customWidth="1"/>
    <col min="13341" max="13568" width="11.42578125" style="1"/>
    <col min="13569" max="13569" width="26.42578125" style="1" customWidth="1"/>
    <col min="13570" max="13570" width="21.7109375" style="1" customWidth="1"/>
    <col min="13571" max="13571" width="37.140625" style="1" customWidth="1"/>
    <col min="13572" max="13572" width="19.7109375" style="1" customWidth="1"/>
    <col min="13573" max="13573" width="5.42578125" style="1" customWidth="1"/>
    <col min="13574" max="13574" width="27.7109375" style="1" customWidth="1"/>
    <col min="13575" max="13575" width="19" style="1" customWidth="1"/>
    <col min="13576" max="13576" width="18" style="1" customWidth="1"/>
    <col min="13577" max="13577" width="25.42578125" style="1" customWidth="1"/>
    <col min="13578" max="13578" width="36.7109375" style="1" customWidth="1"/>
    <col min="13579" max="13579" width="17.28515625" style="1" customWidth="1"/>
    <col min="13580" max="13580" width="16.28515625" style="1" customWidth="1"/>
    <col min="13581" max="13581" width="15.42578125" style="1" customWidth="1"/>
    <col min="13582" max="13582" width="17.140625" style="1" customWidth="1"/>
    <col min="13583" max="13583" width="8.28515625" style="1" customWidth="1"/>
    <col min="13584" max="13584" width="8.5703125" style="1" customWidth="1"/>
    <col min="13585" max="13585" width="8" style="1" customWidth="1"/>
    <col min="13586" max="13586" width="8.42578125" style="1" customWidth="1"/>
    <col min="13587" max="13587" width="20" style="1" customWidth="1"/>
    <col min="13588" max="13588" width="4.28515625" style="1" customWidth="1"/>
    <col min="13589" max="13589" width="11" style="1" customWidth="1"/>
    <col min="13590" max="13590" width="9.140625" style="1" customWidth="1"/>
    <col min="13591" max="13591" width="8.85546875" style="1" customWidth="1"/>
    <col min="13592" max="13592" width="8.7109375" style="1" customWidth="1"/>
    <col min="13593" max="13593" width="14.85546875" style="1" customWidth="1"/>
    <col min="13594" max="13594" width="52" style="1" customWidth="1"/>
    <col min="13595" max="13595" width="40.140625" style="1" customWidth="1"/>
    <col min="13596" max="13596" width="41.28515625" style="1" customWidth="1"/>
    <col min="13597" max="13824" width="11.42578125" style="1"/>
    <col min="13825" max="13825" width="26.42578125" style="1" customWidth="1"/>
    <col min="13826" max="13826" width="21.7109375" style="1" customWidth="1"/>
    <col min="13827" max="13827" width="37.140625" style="1" customWidth="1"/>
    <col min="13828" max="13828" width="19.7109375" style="1" customWidth="1"/>
    <col min="13829" max="13829" width="5.42578125" style="1" customWidth="1"/>
    <col min="13830" max="13830" width="27.7109375" style="1" customWidth="1"/>
    <col min="13831" max="13831" width="19" style="1" customWidth="1"/>
    <col min="13832" max="13832" width="18" style="1" customWidth="1"/>
    <col min="13833" max="13833" width="25.42578125" style="1" customWidth="1"/>
    <col min="13834" max="13834" width="36.7109375" style="1" customWidth="1"/>
    <col min="13835" max="13835" width="17.28515625" style="1" customWidth="1"/>
    <col min="13836" max="13836" width="16.28515625" style="1" customWidth="1"/>
    <col min="13837" max="13837" width="15.42578125" style="1" customWidth="1"/>
    <col min="13838" max="13838" width="17.140625" style="1" customWidth="1"/>
    <col min="13839" max="13839" width="8.28515625" style="1" customWidth="1"/>
    <col min="13840" max="13840" width="8.5703125" style="1" customWidth="1"/>
    <col min="13841" max="13841" width="8" style="1" customWidth="1"/>
    <col min="13842" max="13842" width="8.42578125" style="1" customWidth="1"/>
    <col min="13843" max="13843" width="20" style="1" customWidth="1"/>
    <col min="13844" max="13844" width="4.28515625" style="1" customWidth="1"/>
    <col min="13845" max="13845" width="11" style="1" customWidth="1"/>
    <col min="13846" max="13846" width="9.140625" style="1" customWidth="1"/>
    <col min="13847" max="13847" width="8.85546875" style="1" customWidth="1"/>
    <col min="13848" max="13848" width="8.7109375" style="1" customWidth="1"/>
    <col min="13849" max="13849" width="14.85546875" style="1" customWidth="1"/>
    <col min="13850" max="13850" width="52" style="1" customWidth="1"/>
    <col min="13851" max="13851" width="40.140625" style="1" customWidth="1"/>
    <col min="13852" max="13852" width="41.28515625" style="1" customWidth="1"/>
    <col min="13853" max="14080" width="11.42578125" style="1"/>
    <col min="14081" max="14081" width="26.42578125" style="1" customWidth="1"/>
    <col min="14082" max="14082" width="21.7109375" style="1" customWidth="1"/>
    <col min="14083" max="14083" width="37.140625" style="1" customWidth="1"/>
    <col min="14084" max="14084" width="19.7109375" style="1" customWidth="1"/>
    <col min="14085" max="14085" width="5.42578125" style="1" customWidth="1"/>
    <col min="14086" max="14086" width="27.7109375" style="1" customWidth="1"/>
    <col min="14087" max="14087" width="19" style="1" customWidth="1"/>
    <col min="14088" max="14088" width="18" style="1" customWidth="1"/>
    <col min="14089" max="14089" width="25.42578125" style="1" customWidth="1"/>
    <col min="14090" max="14090" width="36.7109375" style="1" customWidth="1"/>
    <col min="14091" max="14091" width="17.28515625" style="1" customWidth="1"/>
    <col min="14092" max="14092" width="16.28515625" style="1" customWidth="1"/>
    <col min="14093" max="14093" width="15.42578125" style="1" customWidth="1"/>
    <col min="14094" max="14094" width="17.140625" style="1" customWidth="1"/>
    <col min="14095" max="14095" width="8.28515625" style="1" customWidth="1"/>
    <col min="14096" max="14096" width="8.5703125" style="1" customWidth="1"/>
    <col min="14097" max="14097" width="8" style="1" customWidth="1"/>
    <col min="14098" max="14098" width="8.42578125" style="1" customWidth="1"/>
    <col min="14099" max="14099" width="20" style="1" customWidth="1"/>
    <col min="14100" max="14100" width="4.28515625" style="1" customWidth="1"/>
    <col min="14101" max="14101" width="11" style="1" customWidth="1"/>
    <col min="14102" max="14102" width="9.140625" style="1" customWidth="1"/>
    <col min="14103" max="14103" width="8.85546875" style="1" customWidth="1"/>
    <col min="14104" max="14104" width="8.7109375" style="1" customWidth="1"/>
    <col min="14105" max="14105" width="14.85546875" style="1" customWidth="1"/>
    <col min="14106" max="14106" width="52" style="1" customWidth="1"/>
    <col min="14107" max="14107" width="40.140625" style="1" customWidth="1"/>
    <col min="14108" max="14108" width="41.28515625" style="1" customWidth="1"/>
    <col min="14109" max="14336" width="11.42578125" style="1"/>
    <col min="14337" max="14337" width="26.42578125" style="1" customWidth="1"/>
    <col min="14338" max="14338" width="21.7109375" style="1" customWidth="1"/>
    <col min="14339" max="14339" width="37.140625" style="1" customWidth="1"/>
    <col min="14340" max="14340" width="19.7109375" style="1" customWidth="1"/>
    <col min="14341" max="14341" width="5.42578125" style="1" customWidth="1"/>
    <col min="14342" max="14342" width="27.7109375" style="1" customWidth="1"/>
    <col min="14343" max="14343" width="19" style="1" customWidth="1"/>
    <col min="14344" max="14344" width="18" style="1" customWidth="1"/>
    <col min="14345" max="14345" width="25.42578125" style="1" customWidth="1"/>
    <col min="14346" max="14346" width="36.7109375" style="1" customWidth="1"/>
    <col min="14347" max="14347" width="17.28515625" style="1" customWidth="1"/>
    <col min="14348" max="14348" width="16.28515625" style="1" customWidth="1"/>
    <col min="14349" max="14349" width="15.42578125" style="1" customWidth="1"/>
    <col min="14350" max="14350" width="17.140625" style="1" customWidth="1"/>
    <col min="14351" max="14351" width="8.28515625" style="1" customWidth="1"/>
    <col min="14352" max="14352" width="8.5703125" style="1" customWidth="1"/>
    <col min="14353" max="14353" width="8" style="1" customWidth="1"/>
    <col min="14354" max="14354" width="8.42578125" style="1" customWidth="1"/>
    <col min="14355" max="14355" width="20" style="1" customWidth="1"/>
    <col min="14356" max="14356" width="4.28515625" style="1" customWidth="1"/>
    <col min="14357" max="14357" width="11" style="1" customWidth="1"/>
    <col min="14358" max="14358" width="9.140625" style="1" customWidth="1"/>
    <col min="14359" max="14359" width="8.85546875" style="1" customWidth="1"/>
    <col min="14360" max="14360" width="8.7109375" style="1" customWidth="1"/>
    <col min="14361" max="14361" width="14.85546875" style="1" customWidth="1"/>
    <col min="14362" max="14362" width="52" style="1" customWidth="1"/>
    <col min="14363" max="14363" width="40.140625" style="1" customWidth="1"/>
    <col min="14364" max="14364" width="41.28515625" style="1" customWidth="1"/>
    <col min="14365" max="14592" width="11.42578125" style="1"/>
    <col min="14593" max="14593" width="26.42578125" style="1" customWidth="1"/>
    <col min="14594" max="14594" width="21.7109375" style="1" customWidth="1"/>
    <col min="14595" max="14595" width="37.140625" style="1" customWidth="1"/>
    <col min="14596" max="14596" width="19.7109375" style="1" customWidth="1"/>
    <col min="14597" max="14597" width="5.42578125" style="1" customWidth="1"/>
    <col min="14598" max="14598" width="27.7109375" style="1" customWidth="1"/>
    <col min="14599" max="14599" width="19" style="1" customWidth="1"/>
    <col min="14600" max="14600" width="18" style="1" customWidth="1"/>
    <col min="14601" max="14601" width="25.42578125" style="1" customWidth="1"/>
    <col min="14602" max="14602" width="36.7109375" style="1" customWidth="1"/>
    <col min="14603" max="14603" width="17.28515625" style="1" customWidth="1"/>
    <col min="14604" max="14604" width="16.28515625" style="1" customWidth="1"/>
    <col min="14605" max="14605" width="15.42578125" style="1" customWidth="1"/>
    <col min="14606" max="14606" width="17.140625" style="1" customWidth="1"/>
    <col min="14607" max="14607" width="8.28515625" style="1" customWidth="1"/>
    <col min="14608" max="14608" width="8.5703125" style="1" customWidth="1"/>
    <col min="14609" max="14609" width="8" style="1" customWidth="1"/>
    <col min="14610" max="14610" width="8.42578125" style="1" customWidth="1"/>
    <col min="14611" max="14611" width="20" style="1" customWidth="1"/>
    <col min="14612" max="14612" width="4.28515625" style="1" customWidth="1"/>
    <col min="14613" max="14613" width="11" style="1" customWidth="1"/>
    <col min="14614" max="14614" width="9.140625" style="1" customWidth="1"/>
    <col min="14615" max="14615" width="8.85546875" style="1" customWidth="1"/>
    <col min="14616" max="14616" width="8.7109375" style="1" customWidth="1"/>
    <col min="14617" max="14617" width="14.85546875" style="1" customWidth="1"/>
    <col min="14618" max="14618" width="52" style="1" customWidth="1"/>
    <col min="14619" max="14619" width="40.140625" style="1" customWidth="1"/>
    <col min="14620" max="14620" width="41.28515625" style="1" customWidth="1"/>
    <col min="14621" max="14848" width="11.42578125" style="1"/>
    <col min="14849" max="14849" width="26.42578125" style="1" customWidth="1"/>
    <col min="14850" max="14850" width="21.7109375" style="1" customWidth="1"/>
    <col min="14851" max="14851" width="37.140625" style="1" customWidth="1"/>
    <col min="14852" max="14852" width="19.7109375" style="1" customWidth="1"/>
    <col min="14853" max="14853" width="5.42578125" style="1" customWidth="1"/>
    <col min="14854" max="14854" width="27.7109375" style="1" customWidth="1"/>
    <col min="14855" max="14855" width="19" style="1" customWidth="1"/>
    <col min="14856" max="14856" width="18" style="1" customWidth="1"/>
    <col min="14857" max="14857" width="25.42578125" style="1" customWidth="1"/>
    <col min="14858" max="14858" width="36.7109375" style="1" customWidth="1"/>
    <col min="14859" max="14859" width="17.28515625" style="1" customWidth="1"/>
    <col min="14860" max="14860" width="16.28515625" style="1" customWidth="1"/>
    <col min="14861" max="14861" width="15.42578125" style="1" customWidth="1"/>
    <col min="14862" max="14862" width="17.140625" style="1" customWidth="1"/>
    <col min="14863" max="14863" width="8.28515625" style="1" customWidth="1"/>
    <col min="14864" max="14864" width="8.5703125" style="1" customWidth="1"/>
    <col min="14865" max="14865" width="8" style="1" customWidth="1"/>
    <col min="14866" max="14866" width="8.42578125" style="1" customWidth="1"/>
    <col min="14867" max="14867" width="20" style="1" customWidth="1"/>
    <col min="14868" max="14868" width="4.28515625" style="1" customWidth="1"/>
    <col min="14869" max="14869" width="11" style="1" customWidth="1"/>
    <col min="14870" max="14870" width="9.140625" style="1" customWidth="1"/>
    <col min="14871" max="14871" width="8.85546875" style="1" customWidth="1"/>
    <col min="14872" max="14872" width="8.7109375" style="1" customWidth="1"/>
    <col min="14873" max="14873" width="14.85546875" style="1" customWidth="1"/>
    <col min="14874" max="14874" width="52" style="1" customWidth="1"/>
    <col min="14875" max="14875" width="40.140625" style="1" customWidth="1"/>
    <col min="14876" max="14876" width="41.28515625" style="1" customWidth="1"/>
    <col min="14877" max="15104" width="11.42578125" style="1"/>
    <col min="15105" max="15105" width="26.42578125" style="1" customWidth="1"/>
    <col min="15106" max="15106" width="21.7109375" style="1" customWidth="1"/>
    <col min="15107" max="15107" width="37.140625" style="1" customWidth="1"/>
    <col min="15108" max="15108" width="19.7109375" style="1" customWidth="1"/>
    <col min="15109" max="15109" width="5.42578125" style="1" customWidth="1"/>
    <col min="15110" max="15110" width="27.7109375" style="1" customWidth="1"/>
    <col min="15111" max="15111" width="19" style="1" customWidth="1"/>
    <col min="15112" max="15112" width="18" style="1" customWidth="1"/>
    <col min="15113" max="15113" width="25.42578125" style="1" customWidth="1"/>
    <col min="15114" max="15114" width="36.7109375" style="1" customWidth="1"/>
    <col min="15115" max="15115" width="17.28515625" style="1" customWidth="1"/>
    <col min="15116" max="15116" width="16.28515625" style="1" customWidth="1"/>
    <col min="15117" max="15117" width="15.42578125" style="1" customWidth="1"/>
    <col min="15118" max="15118" width="17.140625" style="1" customWidth="1"/>
    <col min="15119" max="15119" width="8.28515625" style="1" customWidth="1"/>
    <col min="15120" max="15120" width="8.5703125" style="1" customWidth="1"/>
    <col min="15121" max="15121" width="8" style="1" customWidth="1"/>
    <col min="15122" max="15122" width="8.42578125" style="1" customWidth="1"/>
    <col min="15123" max="15123" width="20" style="1" customWidth="1"/>
    <col min="15124" max="15124" width="4.28515625" style="1" customWidth="1"/>
    <col min="15125" max="15125" width="11" style="1" customWidth="1"/>
    <col min="15126" max="15126" width="9.140625" style="1" customWidth="1"/>
    <col min="15127" max="15127" width="8.85546875" style="1" customWidth="1"/>
    <col min="15128" max="15128" width="8.7109375" style="1" customWidth="1"/>
    <col min="15129" max="15129" width="14.85546875" style="1" customWidth="1"/>
    <col min="15130" max="15130" width="52" style="1" customWidth="1"/>
    <col min="15131" max="15131" width="40.140625" style="1" customWidth="1"/>
    <col min="15132" max="15132" width="41.28515625" style="1" customWidth="1"/>
    <col min="15133" max="15360" width="11.42578125" style="1"/>
    <col min="15361" max="15361" width="26.42578125" style="1" customWidth="1"/>
    <col min="15362" max="15362" width="21.7109375" style="1" customWidth="1"/>
    <col min="15363" max="15363" width="37.140625" style="1" customWidth="1"/>
    <col min="15364" max="15364" width="19.7109375" style="1" customWidth="1"/>
    <col min="15365" max="15365" width="5.42578125" style="1" customWidth="1"/>
    <col min="15366" max="15366" width="27.7109375" style="1" customWidth="1"/>
    <col min="15367" max="15367" width="19" style="1" customWidth="1"/>
    <col min="15368" max="15368" width="18" style="1" customWidth="1"/>
    <col min="15369" max="15369" width="25.42578125" style="1" customWidth="1"/>
    <col min="15370" max="15370" width="36.7109375" style="1" customWidth="1"/>
    <col min="15371" max="15371" width="17.28515625" style="1" customWidth="1"/>
    <col min="15372" max="15372" width="16.28515625" style="1" customWidth="1"/>
    <col min="15373" max="15373" width="15.42578125" style="1" customWidth="1"/>
    <col min="15374" max="15374" width="17.140625" style="1" customWidth="1"/>
    <col min="15375" max="15375" width="8.28515625" style="1" customWidth="1"/>
    <col min="15376" max="15376" width="8.5703125" style="1" customWidth="1"/>
    <col min="15377" max="15377" width="8" style="1" customWidth="1"/>
    <col min="15378" max="15378" width="8.42578125" style="1" customWidth="1"/>
    <col min="15379" max="15379" width="20" style="1" customWidth="1"/>
    <col min="15380" max="15380" width="4.28515625" style="1" customWidth="1"/>
    <col min="15381" max="15381" width="11" style="1" customWidth="1"/>
    <col min="15382" max="15382" width="9.140625" style="1" customWidth="1"/>
    <col min="15383" max="15383" width="8.85546875" style="1" customWidth="1"/>
    <col min="15384" max="15384" width="8.7109375" style="1" customWidth="1"/>
    <col min="15385" max="15385" width="14.85546875" style="1" customWidth="1"/>
    <col min="15386" max="15386" width="52" style="1" customWidth="1"/>
    <col min="15387" max="15387" width="40.140625" style="1" customWidth="1"/>
    <col min="15388" max="15388" width="41.28515625" style="1" customWidth="1"/>
    <col min="15389" max="15616" width="11.42578125" style="1"/>
    <col min="15617" max="15617" width="26.42578125" style="1" customWidth="1"/>
    <col min="15618" max="15618" width="21.7109375" style="1" customWidth="1"/>
    <col min="15619" max="15619" width="37.140625" style="1" customWidth="1"/>
    <col min="15620" max="15620" width="19.7109375" style="1" customWidth="1"/>
    <col min="15621" max="15621" width="5.42578125" style="1" customWidth="1"/>
    <col min="15622" max="15622" width="27.7109375" style="1" customWidth="1"/>
    <col min="15623" max="15623" width="19" style="1" customWidth="1"/>
    <col min="15624" max="15624" width="18" style="1" customWidth="1"/>
    <col min="15625" max="15625" width="25.42578125" style="1" customWidth="1"/>
    <col min="15626" max="15626" width="36.7109375" style="1" customWidth="1"/>
    <col min="15627" max="15627" width="17.28515625" style="1" customWidth="1"/>
    <col min="15628" max="15628" width="16.28515625" style="1" customWidth="1"/>
    <col min="15629" max="15629" width="15.42578125" style="1" customWidth="1"/>
    <col min="15630" max="15630" width="17.140625" style="1" customWidth="1"/>
    <col min="15631" max="15631" width="8.28515625" style="1" customWidth="1"/>
    <col min="15632" max="15632" width="8.5703125" style="1" customWidth="1"/>
    <col min="15633" max="15633" width="8" style="1" customWidth="1"/>
    <col min="15634" max="15634" width="8.42578125" style="1" customWidth="1"/>
    <col min="15635" max="15635" width="20" style="1" customWidth="1"/>
    <col min="15636" max="15636" width="4.28515625" style="1" customWidth="1"/>
    <col min="15637" max="15637" width="11" style="1" customWidth="1"/>
    <col min="15638" max="15638" width="9.140625" style="1" customWidth="1"/>
    <col min="15639" max="15639" width="8.85546875" style="1" customWidth="1"/>
    <col min="15640" max="15640" width="8.7109375" style="1" customWidth="1"/>
    <col min="15641" max="15641" width="14.85546875" style="1" customWidth="1"/>
    <col min="15642" max="15642" width="52" style="1" customWidth="1"/>
    <col min="15643" max="15643" width="40.140625" style="1" customWidth="1"/>
    <col min="15644" max="15644" width="41.28515625" style="1" customWidth="1"/>
    <col min="15645" max="15872" width="11.42578125" style="1"/>
    <col min="15873" max="15873" width="26.42578125" style="1" customWidth="1"/>
    <col min="15874" max="15874" width="21.7109375" style="1" customWidth="1"/>
    <col min="15875" max="15875" width="37.140625" style="1" customWidth="1"/>
    <col min="15876" max="15876" width="19.7109375" style="1" customWidth="1"/>
    <col min="15877" max="15877" width="5.42578125" style="1" customWidth="1"/>
    <col min="15878" max="15878" width="27.7109375" style="1" customWidth="1"/>
    <col min="15879" max="15879" width="19" style="1" customWidth="1"/>
    <col min="15880" max="15880" width="18" style="1" customWidth="1"/>
    <col min="15881" max="15881" width="25.42578125" style="1" customWidth="1"/>
    <col min="15882" max="15882" width="36.7109375" style="1" customWidth="1"/>
    <col min="15883" max="15883" width="17.28515625" style="1" customWidth="1"/>
    <col min="15884" max="15884" width="16.28515625" style="1" customWidth="1"/>
    <col min="15885" max="15885" width="15.42578125" style="1" customWidth="1"/>
    <col min="15886" max="15886" width="17.140625" style="1" customWidth="1"/>
    <col min="15887" max="15887" width="8.28515625" style="1" customWidth="1"/>
    <col min="15888" max="15888" width="8.5703125" style="1" customWidth="1"/>
    <col min="15889" max="15889" width="8" style="1" customWidth="1"/>
    <col min="15890" max="15890" width="8.42578125" style="1" customWidth="1"/>
    <col min="15891" max="15891" width="20" style="1" customWidth="1"/>
    <col min="15892" max="15892" width="4.28515625" style="1" customWidth="1"/>
    <col min="15893" max="15893" width="11" style="1" customWidth="1"/>
    <col min="15894" max="15894" width="9.140625" style="1" customWidth="1"/>
    <col min="15895" max="15895" width="8.85546875" style="1" customWidth="1"/>
    <col min="15896" max="15896" width="8.7109375" style="1" customWidth="1"/>
    <col min="15897" max="15897" width="14.85546875" style="1" customWidth="1"/>
    <col min="15898" max="15898" width="52" style="1" customWidth="1"/>
    <col min="15899" max="15899" width="40.140625" style="1" customWidth="1"/>
    <col min="15900" max="15900" width="41.28515625" style="1" customWidth="1"/>
    <col min="15901" max="16128" width="11.42578125" style="1"/>
    <col min="16129" max="16129" width="26.42578125" style="1" customWidth="1"/>
    <col min="16130" max="16130" width="21.7109375" style="1" customWidth="1"/>
    <col min="16131" max="16131" width="37.140625" style="1" customWidth="1"/>
    <col min="16132" max="16132" width="19.7109375" style="1" customWidth="1"/>
    <col min="16133" max="16133" width="5.42578125" style="1" customWidth="1"/>
    <col min="16134" max="16134" width="27.7109375" style="1" customWidth="1"/>
    <col min="16135" max="16135" width="19" style="1" customWidth="1"/>
    <col min="16136" max="16136" width="18" style="1" customWidth="1"/>
    <col min="16137" max="16137" width="25.42578125" style="1" customWidth="1"/>
    <col min="16138" max="16138" width="36.7109375" style="1" customWidth="1"/>
    <col min="16139" max="16139" width="17.28515625" style="1" customWidth="1"/>
    <col min="16140" max="16140" width="16.28515625" style="1" customWidth="1"/>
    <col min="16141" max="16141" width="15.42578125" style="1" customWidth="1"/>
    <col min="16142" max="16142" width="17.140625" style="1" customWidth="1"/>
    <col min="16143" max="16143" width="8.28515625" style="1" customWidth="1"/>
    <col min="16144" max="16144" width="8.5703125" style="1" customWidth="1"/>
    <col min="16145" max="16145" width="8" style="1" customWidth="1"/>
    <col min="16146" max="16146" width="8.42578125" style="1" customWidth="1"/>
    <col min="16147" max="16147" width="20" style="1" customWidth="1"/>
    <col min="16148" max="16148" width="4.28515625" style="1" customWidth="1"/>
    <col min="16149" max="16149" width="11" style="1" customWidth="1"/>
    <col min="16150" max="16150" width="9.140625" style="1" customWidth="1"/>
    <col min="16151" max="16151" width="8.85546875" style="1" customWidth="1"/>
    <col min="16152" max="16152" width="8.7109375" style="1" customWidth="1"/>
    <col min="16153" max="16153" width="14.85546875" style="1" customWidth="1"/>
    <col min="16154" max="16154" width="52" style="1" customWidth="1"/>
    <col min="16155" max="16155" width="40.140625" style="1" customWidth="1"/>
    <col min="16156" max="16156" width="41.28515625" style="1" customWidth="1"/>
    <col min="16157" max="16384" width="11.42578125" style="1"/>
  </cols>
  <sheetData>
    <row r="1" spans="1:28" ht="38.25" customHeight="1" thickBot="1" x14ac:dyDescent="0.3">
      <c r="A1" s="454"/>
      <c r="B1" s="454"/>
      <c r="C1" s="454"/>
      <c r="D1" s="454"/>
      <c r="E1" s="454"/>
      <c r="F1" s="454"/>
      <c r="G1" s="454"/>
      <c r="H1" s="454"/>
      <c r="I1" s="454"/>
      <c r="J1" s="454"/>
      <c r="K1" s="454"/>
      <c r="L1" s="454"/>
      <c r="M1" s="454"/>
      <c r="N1" s="454"/>
      <c r="O1" s="454"/>
      <c r="P1" s="454"/>
      <c r="Q1" s="454"/>
      <c r="R1" s="454"/>
      <c r="S1" s="454"/>
      <c r="T1" s="454"/>
      <c r="U1" s="454"/>
      <c r="V1" s="454"/>
      <c r="W1" s="454"/>
      <c r="X1" s="454"/>
      <c r="Y1" s="454"/>
      <c r="Z1" s="454"/>
    </row>
    <row r="2" spans="1:28" ht="15.75" x14ac:dyDescent="0.25">
      <c r="A2" s="455"/>
      <c r="B2" s="458" t="s">
        <v>0</v>
      </c>
      <c r="C2" s="459"/>
      <c r="D2" s="459"/>
      <c r="E2" s="459"/>
      <c r="F2" s="459"/>
      <c r="G2" s="459"/>
      <c r="H2" s="459"/>
      <c r="I2" s="459"/>
      <c r="J2" s="459"/>
      <c r="K2" s="459"/>
      <c r="L2" s="459"/>
      <c r="M2" s="459"/>
      <c r="N2" s="459"/>
      <c r="O2" s="459"/>
      <c r="P2" s="459"/>
      <c r="Q2" s="459"/>
      <c r="R2" s="459"/>
      <c r="S2" s="459"/>
      <c r="T2" s="459"/>
      <c r="U2" s="459"/>
      <c r="V2" s="459"/>
      <c r="W2" s="459"/>
      <c r="X2" s="459"/>
      <c r="Y2" s="459"/>
      <c r="Z2" s="459"/>
      <c r="AA2" s="460"/>
      <c r="AB2" s="2" t="s">
        <v>1</v>
      </c>
    </row>
    <row r="3" spans="1:28" x14ac:dyDescent="0.25">
      <c r="A3" s="456"/>
      <c r="B3" s="461" t="s">
        <v>122</v>
      </c>
      <c r="C3" s="462"/>
      <c r="D3" s="462"/>
      <c r="E3" s="462"/>
      <c r="F3" s="462"/>
      <c r="G3" s="462"/>
      <c r="H3" s="462"/>
      <c r="I3" s="462"/>
      <c r="J3" s="462"/>
      <c r="K3" s="462"/>
      <c r="L3" s="462"/>
      <c r="M3" s="462"/>
      <c r="N3" s="462"/>
      <c r="O3" s="462"/>
      <c r="P3" s="462"/>
      <c r="Q3" s="462"/>
      <c r="R3" s="462"/>
      <c r="S3" s="462"/>
      <c r="T3" s="462"/>
      <c r="U3" s="462"/>
      <c r="V3" s="462"/>
      <c r="W3" s="462"/>
      <c r="X3" s="462"/>
      <c r="Y3" s="462"/>
      <c r="Z3" s="462"/>
      <c r="AA3" s="463"/>
      <c r="AB3" s="3" t="s">
        <v>3</v>
      </c>
    </row>
    <row r="4" spans="1:28" x14ac:dyDescent="0.25">
      <c r="A4" s="456"/>
      <c r="B4" s="464" t="s">
        <v>4</v>
      </c>
      <c r="C4" s="465"/>
      <c r="D4" s="465"/>
      <c r="E4" s="465"/>
      <c r="F4" s="465"/>
      <c r="G4" s="465"/>
      <c r="H4" s="465"/>
      <c r="I4" s="465"/>
      <c r="J4" s="465"/>
      <c r="K4" s="465"/>
      <c r="L4" s="465"/>
      <c r="M4" s="465"/>
      <c r="N4" s="465"/>
      <c r="O4" s="465"/>
      <c r="P4" s="465"/>
      <c r="Q4" s="465"/>
      <c r="R4" s="465"/>
      <c r="S4" s="465"/>
      <c r="T4" s="465"/>
      <c r="U4" s="465"/>
      <c r="V4" s="465"/>
      <c r="W4" s="465"/>
      <c r="X4" s="465"/>
      <c r="Y4" s="465"/>
      <c r="Z4" s="465"/>
      <c r="AA4" s="466"/>
      <c r="AB4" s="3" t="s">
        <v>5</v>
      </c>
    </row>
    <row r="5" spans="1:28" ht="15.75" customHeight="1" thickBot="1" x14ac:dyDescent="0.3">
      <c r="A5" s="457"/>
      <c r="B5" s="467"/>
      <c r="C5" s="468"/>
      <c r="D5" s="468"/>
      <c r="E5" s="468"/>
      <c r="F5" s="468"/>
      <c r="G5" s="468"/>
      <c r="H5" s="468"/>
      <c r="I5" s="468"/>
      <c r="J5" s="468"/>
      <c r="K5" s="468"/>
      <c r="L5" s="468"/>
      <c r="M5" s="468"/>
      <c r="N5" s="468"/>
      <c r="O5" s="468"/>
      <c r="P5" s="468"/>
      <c r="Q5" s="468"/>
      <c r="R5" s="468"/>
      <c r="S5" s="468"/>
      <c r="T5" s="468"/>
      <c r="U5" s="468"/>
      <c r="V5" s="468"/>
      <c r="W5" s="468"/>
      <c r="X5" s="468"/>
      <c r="Y5" s="468"/>
      <c r="Z5" s="468"/>
      <c r="AA5" s="469"/>
      <c r="AB5" s="4" t="s">
        <v>6</v>
      </c>
    </row>
    <row r="6" spans="1:28" ht="6.75" customHeight="1" thickBot="1" x14ac:dyDescent="0.3">
      <c r="A6" s="470"/>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2"/>
    </row>
    <row r="7" spans="1:28" x14ac:dyDescent="0.25">
      <c r="A7" s="5" t="s">
        <v>7</v>
      </c>
      <c r="B7" s="473" t="s">
        <v>249</v>
      </c>
      <c r="C7" s="473"/>
      <c r="D7" s="473"/>
      <c r="E7" s="473"/>
      <c r="F7" s="473"/>
      <c r="G7" s="473"/>
      <c r="H7" s="473"/>
      <c r="I7" s="473"/>
      <c r="J7" s="473"/>
      <c r="K7" s="473"/>
      <c r="L7" s="473"/>
      <c r="M7" s="473"/>
      <c r="N7" s="473"/>
      <c r="O7" s="473"/>
      <c r="P7" s="473"/>
      <c r="Q7" s="473"/>
      <c r="R7" s="473"/>
      <c r="S7" s="473"/>
      <c r="T7" s="473"/>
      <c r="U7" s="473"/>
      <c r="V7" s="473"/>
      <c r="W7" s="473"/>
      <c r="X7" s="473"/>
      <c r="Y7" s="473"/>
      <c r="Z7" s="473"/>
      <c r="AA7" s="473"/>
      <c r="AB7" s="474"/>
    </row>
    <row r="8" spans="1:28" x14ac:dyDescent="0.25">
      <c r="A8" s="6" t="s">
        <v>9</v>
      </c>
      <c r="B8" s="475" t="s">
        <v>250</v>
      </c>
      <c r="C8" s="475"/>
      <c r="D8" s="475"/>
      <c r="E8" s="475"/>
      <c r="F8" s="475"/>
      <c r="G8" s="475"/>
      <c r="H8" s="475"/>
      <c r="I8" s="475"/>
      <c r="J8" s="475"/>
      <c r="K8" s="475"/>
      <c r="L8" s="475"/>
      <c r="M8" s="475"/>
      <c r="N8" s="475"/>
      <c r="O8" s="475"/>
      <c r="P8" s="475"/>
      <c r="Q8" s="475"/>
      <c r="R8" s="475"/>
      <c r="S8" s="475"/>
      <c r="T8" s="475"/>
      <c r="U8" s="475"/>
      <c r="V8" s="475"/>
      <c r="W8" s="475"/>
      <c r="X8" s="475"/>
      <c r="Y8" s="475"/>
      <c r="Z8" s="475"/>
      <c r="AA8" s="475"/>
      <c r="AB8" s="476"/>
    </row>
    <row r="9" spans="1:28" x14ac:dyDescent="0.25">
      <c r="A9" s="6" t="s">
        <v>11</v>
      </c>
      <c r="B9" s="716"/>
      <c r="C9" s="717"/>
      <c r="D9" s="717"/>
      <c r="E9" s="717"/>
      <c r="F9" s="717"/>
      <c r="G9" s="717"/>
      <c r="H9" s="717"/>
      <c r="I9" s="717"/>
      <c r="J9" s="717"/>
      <c r="K9" s="717"/>
      <c r="L9" s="717"/>
      <c r="M9" s="717"/>
      <c r="N9" s="717"/>
      <c r="O9" s="717"/>
      <c r="P9" s="717"/>
      <c r="Q9" s="717"/>
      <c r="R9" s="717"/>
      <c r="S9" s="717"/>
      <c r="T9" s="717"/>
      <c r="U9" s="717"/>
      <c r="V9" s="717"/>
      <c r="W9" s="717"/>
      <c r="X9" s="717"/>
      <c r="Y9" s="717"/>
      <c r="Z9" s="717"/>
      <c r="AA9" s="717"/>
      <c r="AB9" s="718"/>
    </row>
    <row r="10" spans="1:28" x14ac:dyDescent="0.25">
      <c r="A10" s="477" t="s">
        <v>12</v>
      </c>
      <c r="B10" s="477"/>
      <c r="C10" s="477"/>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9"/>
    </row>
    <row r="11" spans="1:28" ht="18.75" x14ac:dyDescent="0.3">
      <c r="A11" s="449" t="s">
        <v>13</v>
      </c>
      <c r="B11" s="8" t="s">
        <v>14</v>
      </c>
      <c r="C11" s="88"/>
      <c r="D11" s="450"/>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2"/>
    </row>
    <row r="12" spans="1:28" x14ac:dyDescent="0.25">
      <c r="A12" s="449"/>
      <c r="B12" s="8" t="s">
        <v>15</v>
      </c>
      <c r="C12" s="10"/>
      <c r="D12" s="453" t="s">
        <v>251</v>
      </c>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2"/>
    </row>
    <row r="13" spans="1:28" ht="18.75" x14ac:dyDescent="0.3">
      <c r="A13" s="449"/>
      <c r="B13" s="8" t="s">
        <v>16</v>
      </c>
      <c r="C13" s="88" t="s">
        <v>17</v>
      </c>
      <c r="D13" s="450" t="s">
        <v>121</v>
      </c>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2"/>
    </row>
    <row r="14" spans="1:28" ht="21" thickBot="1" x14ac:dyDescent="0.3">
      <c r="A14" s="11" t="s">
        <v>18</v>
      </c>
      <c r="B14" s="713" t="s">
        <v>252</v>
      </c>
      <c r="C14" s="714"/>
      <c r="D14" s="714"/>
      <c r="E14" s="714"/>
      <c r="F14" s="714"/>
      <c r="G14" s="714"/>
      <c r="H14" s="714"/>
      <c r="I14" s="714"/>
      <c r="J14" s="714"/>
      <c r="K14" s="714"/>
      <c r="L14" s="714"/>
      <c r="M14" s="714"/>
      <c r="N14" s="714"/>
      <c r="O14" s="714"/>
      <c r="P14" s="714"/>
      <c r="Q14" s="714"/>
      <c r="R14" s="714"/>
      <c r="S14" s="714"/>
      <c r="T14" s="714"/>
      <c r="U14" s="714"/>
      <c r="V14" s="714"/>
      <c r="W14" s="714"/>
      <c r="X14" s="714"/>
      <c r="Y14" s="714"/>
      <c r="Z14" s="714"/>
      <c r="AA14" s="714"/>
      <c r="AB14" s="715"/>
    </row>
    <row r="15" spans="1:28" ht="5.25" customHeight="1" thickBot="1" x14ac:dyDescent="0.3">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3"/>
      <c r="AB15" s="13"/>
    </row>
    <row r="16" spans="1:28" x14ac:dyDescent="0.25">
      <c r="A16" s="483" t="s">
        <v>253</v>
      </c>
      <c r="B16" s="483" t="s">
        <v>20</v>
      </c>
      <c r="C16" s="483" t="s">
        <v>21</v>
      </c>
      <c r="D16" s="483" t="s">
        <v>22</v>
      </c>
      <c r="E16" s="483" t="s">
        <v>23</v>
      </c>
      <c r="F16" s="483" t="s">
        <v>24</v>
      </c>
      <c r="G16" s="483" t="s">
        <v>25</v>
      </c>
      <c r="H16" s="485" t="s">
        <v>26</v>
      </c>
      <c r="I16" s="485" t="s">
        <v>27</v>
      </c>
      <c r="J16" s="483" t="s">
        <v>28</v>
      </c>
      <c r="K16" s="483" t="s">
        <v>29</v>
      </c>
      <c r="L16" s="483" t="s">
        <v>30</v>
      </c>
      <c r="M16" s="483" t="s">
        <v>31</v>
      </c>
      <c r="N16" s="483" t="s">
        <v>32</v>
      </c>
      <c r="O16" s="487" t="s">
        <v>33</v>
      </c>
      <c r="P16" s="487"/>
      <c r="Q16" s="487"/>
      <c r="R16" s="487"/>
      <c r="S16" s="488"/>
      <c r="T16" s="509"/>
      <c r="U16" s="511" t="s">
        <v>34</v>
      </c>
      <c r="V16" s="483"/>
      <c r="W16" s="483"/>
      <c r="X16" s="483"/>
      <c r="Y16" s="512"/>
      <c r="Z16" s="483" t="s">
        <v>35</v>
      </c>
      <c r="AA16" s="483" t="s">
        <v>36</v>
      </c>
      <c r="AB16" s="513" t="s">
        <v>37</v>
      </c>
    </row>
    <row r="17" spans="1:28" ht="26.25" thickBot="1" x14ac:dyDescent="0.3">
      <c r="A17" s="484"/>
      <c r="B17" s="484"/>
      <c r="C17" s="484"/>
      <c r="D17" s="484"/>
      <c r="E17" s="484"/>
      <c r="F17" s="484"/>
      <c r="G17" s="484"/>
      <c r="H17" s="486"/>
      <c r="I17" s="486"/>
      <c r="J17" s="484"/>
      <c r="K17" s="484"/>
      <c r="L17" s="484"/>
      <c r="M17" s="484"/>
      <c r="N17" s="484"/>
      <c r="O17" s="39" t="s">
        <v>38</v>
      </c>
      <c r="P17" s="39" t="s">
        <v>39</v>
      </c>
      <c r="Q17" s="39" t="s">
        <v>40</v>
      </c>
      <c r="R17" s="39" t="s">
        <v>41</v>
      </c>
      <c r="S17" s="40" t="s">
        <v>42</v>
      </c>
      <c r="T17" s="510"/>
      <c r="U17" s="41" t="s">
        <v>38</v>
      </c>
      <c r="V17" s="39" t="s">
        <v>39</v>
      </c>
      <c r="W17" s="39" t="s">
        <v>40</v>
      </c>
      <c r="X17" s="39" t="s">
        <v>41</v>
      </c>
      <c r="Y17" s="40" t="s">
        <v>43</v>
      </c>
      <c r="Z17" s="484"/>
      <c r="AA17" s="484"/>
      <c r="AB17" s="514"/>
    </row>
    <row r="18" spans="1:28" ht="127.5" x14ac:dyDescent="0.25">
      <c r="A18" s="709" t="s">
        <v>254</v>
      </c>
      <c r="B18" s="712" t="s">
        <v>224</v>
      </c>
      <c r="C18" s="89" t="s">
        <v>255</v>
      </c>
      <c r="D18" s="89" t="s">
        <v>256</v>
      </c>
      <c r="E18" s="43">
        <v>1</v>
      </c>
      <c r="F18" s="90" t="s">
        <v>257</v>
      </c>
      <c r="G18" s="43" t="s">
        <v>258</v>
      </c>
      <c r="H18" s="43" t="s">
        <v>259</v>
      </c>
      <c r="I18" s="90" t="s">
        <v>260</v>
      </c>
      <c r="J18" s="44" t="s">
        <v>261</v>
      </c>
      <c r="K18" s="43" t="s">
        <v>53</v>
      </c>
      <c r="L18" s="45">
        <v>1</v>
      </c>
      <c r="M18" s="43" t="s">
        <v>262</v>
      </c>
      <c r="N18" s="43" t="s">
        <v>263</v>
      </c>
      <c r="O18" s="75">
        <v>0.25</v>
      </c>
      <c r="P18" s="75">
        <v>0.25</v>
      </c>
      <c r="Q18" s="75">
        <v>0.25</v>
      </c>
      <c r="R18" s="75">
        <v>0.25</v>
      </c>
      <c r="S18" s="46">
        <v>1</v>
      </c>
      <c r="T18" s="510"/>
      <c r="U18" s="47">
        <v>0.25</v>
      </c>
      <c r="V18" s="45">
        <v>0.25</v>
      </c>
      <c r="W18" s="45">
        <v>0.25</v>
      </c>
      <c r="X18" s="43"/>
      <c r="Y18" s="48"/>
      <c r="Z18" s="90" t="s">
        <v>264</v>
      </c>
      <c r="AA18" s="50"/>
      <c r="AB18" s="50"/>
    </row>
    <row r="19" spans="1:28" ht="267.75" x14ac:dyDescent="0.25">
      <c r="A19" s="710"/>
      <c r="B19" s="712"/>
      <c r="C19" s="91" t="s">
        <v>265</v>
      </c>
      <c r="D19" s="91" t="s">
        <v>266</v>
      </c>
      <c r="E19" s="26">
        <v>1</v>
      </c>
      <c r="F19" s="59" t="s">
        <v>267</v>
      </c>
      <c r="G19" s="43" t="s">
        <v>268</v>
      </c>
      <c r="H19" s="43" t="s">
        <v>259</v>
      </c>
      <c r="I19" s="67" t="s">
        <v>269</v>
      </c>
      <c r="J19" s="67" t="s">
        <v>270</v>
      </c>
      <c r="K19" s="43" t="s">
        <v>53</v>
      </c>
      <c r="L19" s="45">
        <v>1</v>
      </c>
      <c r="M19" s="43" t="s">
        <v>271</v>
      </c>
      <c r="N19" s="43" t="s">
        <v>272</v>
      </c>
      <c r="O19" s="75">
        <v>0.25</v>
      </c>
      <c r="P19" s="75">
        <v>0.25</v>
      </c>
      <c r="Q19" s="75">
        <v>0.25</v>
      </c>
      <c r="R19" s="75">
        <v>0.25</v>
      </c>
      <c r="S19" s="46">
        <v>1</v>
      </c>
      <c r="T19" s="510"/>
      <c r="U19" s="53">
        <v>0.25</v>
      </c>
      <c r="V19" s="52">
        <v>0.25</v>
      </c>
      <c r="W19" s="52">
        <v>0.25</v>
      </c>
      <c r="X19" s="26"/>
      <c r="Y19" s="54"/>
      <c r="Z19" s="59" t="s">
        <v>273</v>
      </c>
      <c r="AA19" s="92"/>
      <c r="AB19" s="56"/>
    </row>
    <row r="20" spans="1:28" ht="204" x14ac:dyDescent="0.25">
      <c r="A20" s="710"/>
      <c r="B20" s="712"/>
      <c r="C20" s="91" t="s">
        <v>274</v>
      </c>
      <c r="D20" s="91" t="s">
        <v>275</v>
      </c>
      <c r="E20" s="26">
        <v>1</v>
      </c>
      <c r="F20" s="93" t="s">
        <v>276</v>
      </c>
      <c r="G20" s="68" t="s">
        <v>277</v>
      </c>
      <c r="H20" s="43" t="s">
        <v>259</v>
      </c>
      <c r="I20" s="67" t="s">
        <v>278</v>
      </c>
      <c r="J20" s="44" t="s">
        <v>279</v>
      </c>
      <c r="K20" s="43" t="s">
        <v>53</v>
      </c>
      <c r="L20" s="45">
        <v>1</v>
      </c>
      <c r="M20" s="43" t="s">
        <v>280</v>
      </c>
      <c r="N20" s="43" t="s">
        <v>281</v>
      </c>
      <c r="O20" s="75">
        <v>0.25</v>
      </c>
      <c r="P20" s="75">
        <v>0.25</v>
      </c>
      <c r="Q20" s="75">
        <v>0.25</v>
      </c>
      <c r="R20" s="75">
        <v>0.25</v>
      </c>
      <c r="S20" s="46">
        <v>1</v>
      </c>
      <c r="T20" s="510"/>
      <c r="U20" s="53">
        <v>0.25</v>
      </c>
      <c r="V20" s="52">
        <v>0.25</v>
      </c>
      <c r="W20" s="52">
        <v>0.25</v>
      </c>
      <c r="X20" s="26"/>
      <c r="Y20" s="54"/>
      <c r="Z20" s="59" t="s">
        <v>282</v>
      </c>
      <c r="AA20" s="56"/>
      <c r="AB20" s="56"/>
    </row>
    <row r="21" spans="1:28" ht="191.25" x14ac:dyDescent="0.25">
      <c r="A21" s="710"/>
      <c r="B21" s="712"/>
      <c r="C21" s="77" t="s">
        <v>283</v>
      </c>
      <c r="D21" s="91" t="s">
        <v>284</v>
      </c>
      <c r="E21" s="26">
        <v>1</v>
      </c>
      <c r="F21" s="59" t="s">
        <v>285</v>
      </c>
      <c r="G21" s="43" t="s">
        <v>286</v>
      </c>
      <c r="H21" s="43" t="s">
        <v>259</v>
      </c>
      <c r="I21" s="91" t="s">
        <v>287</v>
      </c>
      <c r="J21" s="67" t="s">
        <v>288</v>
      </c>
      <c r="K21" s="43" t="s">
        <v>53</v>
      </c>
      <c r="L21" s="45">
        <v>1</v>
      </c>
      <c r="M21" s="43" t="s">
        <v>289</v>
      </c>
      <c r="N21" s="43" t="s">
        <v>290</v>
      </c>
      <c r="O21" s="75">
        <v>0.25</v>
      </c>
      <c r="P21" s="75">
        <v>0.25</v>
      </c>
      <c r="Q21" s="75">
        <v>0.25</v>
      </c>
      <c r="R21" s="75">
        <v>0.25</v>
      </c>
      <c r="S21" s="94">
        <f>SUM(O21:R21)</f>
        <v>1</v>
      </c>
      <c r="T21" s="510"/>
      <c r="U21" s="53">
        <v>0</v>
      </c>
      <c r="V21" s="52">
        <v>0.2</v>
      </c>
      <c r="W21" s="52">
        <v>0.5</v>
      </c>
      <c r="X21" s="26"/>
      <c r="Y21" s="54"/>
      <c r="Z21" s="59" t="s">
        <v>291</v>
      </c>
      <c r="AA21" s="26"/>
      <c r="AB21" s="26"/>
    </row>
    <row r="22" spans="1:28" ht="255" x14ac:dyDescent="0.25">
      <c r="A22" s="711"/>
      <c r="B22" s="712"/>
      <c r="C22" s="91" t="s">
        <v>292</v>
      </c>
      <c r="D22" s="91" t="s">
        <v>293</v>
      </c>
      <c r="E22" s="26">
        <v>1</v>
      </c>
      <c r="F22" s="59" t="s">
        <v>294</v>
      </c>
      <c r="G22" s="68" t="s">
        <v>295</v>
      </c>
      <c r="H22" s="43" t="s">
        <v>259</v>
      </c>
      <c r="I22" s="67" t="s">
        <v>296</v>
      </c>
      <c r="J22" s="67" t="s">
        <v>297</v>
      </c>
      <c r="K22" s="95" t="s">
        <v>53</v>
      </c>
      <c r="L22" s="45">
        <v>1</v>
      </c>
      <c r="M22" s="95" t="s">
        <v>298</v>
      </c>
      <c r="N22" s="43" t="s">
        <v>299</v>
      </c>
      <c r="O22" s="74">
        <v>0.25</v>
      </c>
      <c r="P22" s="74">
        <v>0.25</v>
      </c>
      <c r="Q22" s="74">
        <v>0.25</v>
      </c>
      <c r="R22" s="74">
        <v>0.25</v>
      </c>
      <c r="S22" s="46">
        <v>1</v>
      </c>
      <c r="T22" s="510"/>
      <c r="U22" s="53">
        <v>0.25</v>
      </c>
      <c r="V22" s="52">
        <v>0.25</v>
      </c>
      <c r="W22" s="52">
        <v>0.25</v>
      </c>
      <c r="X22" s="52"/>
      <c r="Y22" s="57"/>
      <c r="Z22" s="59" t="s">
        <v>300</v>
      </c>
      <c r="AA22" s="56"/>
      <c r="AB22" s="56"/>
    </row>
    <row r="23" spans="1:28" ht="102.75" thickBot="1" x14ac:dyDescent="0.3">
      <c r="A23" s="711"/>
      <c r="B23" s="712"/>
      <c r="C23" s="96" t="s">
        <v>301</v>
      </c>
      <c r="D23" s="97" t="s">
        <v>302</v>
      </c>
      <c r="E23" s="98">
        <v>1</v>
      </c>
      <c r="F23" s="97" t="s">
        <v>303</v>
      </c>
      <c r="G23" s="99" t="s">
        <v>304</v>
      </c>
      <c r="H23" s="43" t="s">
        <v>259</v>
      </c>
      <c r="I23" s="100" t="s">
        <v>305</v>
      </c>
      <c r="J23" s="100" t="s">
        <v>306</v>
      </c>
      <c r="K23" s="99" t="s">
        <v>53</v>
      </c>
      <c r="L23" s="101">
        <v>1</v>
      </c>
      <c r="M23" s="99" t="s">
        <v>307</v>
      </c>
      <c r="N23" s="98" t="s">
        <v>308</v>
      </c>
      <c r="O23" s="75">
        <v>0.5</v>
      </c>
      <c r="P23" s="75">
        <v>0.5</v>
      </c>
      <c r="Q23" s="75"/>
      <c r="R23" s="75"/>
      <c r="S23" s="84">
        <v>1</v>
      </c>
      <c r="T23" s="510"/>
      <c r="U23" s="85">
        <v>0</v>
      </c>
      <c r="V23" s="86">
        <v>0.5</v>
      </c>
      <c r="W23" s="86">
        <v>0.8</v>
      </c>
      <c r="X23" s="80"/>
      <c r="Y23" s="102"/>
      <c r="Z23" s="103" t="s">
        <v>309</v>
      </c>
      <c r="AA23" s="103"/>
      <c r="AB23" s="103" t="s">
        <v>310</v>
      </c>
    </row>
    <row r="24" spans="1:28" s="28" customFormat="1" ht="25.5" customHeight="1" thickBot="1" x14ac:dyDescent="0.3">
      <c r="A24" s="501" t="s">
        <v>185</v>
      </c>
      <c r="B24" s="502"/>
      <c r="C24" s="502"/>
      <c r="D24" s="502"/>
      <c r="E24" s="502"/>
      <c r="F24" s="502"/>
      <c r="G24" s="502"/>
      <c r="H24" s="502"/>
      <c r="I24" s="502"/>
      <c r="J24" s="502"/>
      <c r="K24" s="502"/>
      <c r="L24" s="502"/>
      <c r="M24" s="502"/>
      <c r="N24" s="502"/>
      <c r="O24" s="502"/>
      <c r="P24" s="502"/>
      <c r="Q24" s="502"/>
      <c r="R24" s="504"/>
      <c r="S24" s="505" t="s">
        <v>111</v>
      </c>
      <c r="T24" s="507"/>
      <c r="U24" s="507"/>
      <c r="V24" s="507"/>
      <c r="W24" s="507"/>
      <c r="X24" s="507"/>
      <c r="Y24" s="507"/>
      <c r="Z24" s="507"/>
      <c r="AA24" s="507"/>
      <c r="AB24" s="508"/>
    </row>
    <row r="25" spans="1:28" x14ac:dyDescent="0.25">
      <c r="A25" s="29" t="s">
        <v>112</v>
      </c>
      <c r="B25" s="489"/>
      <c r="C25" s="489"/>
      <c r="D25" s="489"/>
      <c r="E25" s="490"/>
      <c r="F25" s="30" t="s">
        <v>113</v>
      </c>
      <c r="G25" s="491"/>
      <c r="H25" s="491"/>
      <c r="I25" s="491"/>
      <c r="J25" s="491"/>
      <c r="K25" s="491"/>
      <c r="L25" s="30" t="s">
        <v>113</v>
      </c>
      <c r="M25" s="491"/>
      <c r="N25" s="491"/>
      <c r="O25" s="491"/>
      <c r="P25" s="491"/>
      <c r="Q25" s="491"/>
      <c r="R25" s="492"/>
      <c r="S25" s="31" t="s">
        <v>113</v>
      </c>
      <c r="T25" s="492"/>
      <c r="U25" s="493"/>
      <c r="V25" s="493"/>
      <c r="W25" s="493"/>
      <c r="X25" s="493"/>
      <c r="Y25" s="494"/>
      <c r="Z25" s="31" t="s">
        <v>113</v>
      </c>
      <c r="AA25" s="495"/>
      <c r="AB25" s="496"/>
    </row>
    <row r="26" spans="1:28" x14ac:dyDescent="0.25">
      <c r="A26" s="32" t="s">
        <v>114</v>
      </c>
      <c r="B26" s="565" t="s">
        <v>311</v>
      </c>
      <c r="C26" s="565"/>
      <c r="D26" s="565"/>
      <c r="E26" s="495"/>
      <c r="F26" s="30" t="s">
        <v>116</v>
      </c>
      <c r="G26" s="707" t="s">
        <v>312</v>
      </c>
      <c r="H26" s="707"/>
      <c r="I26" s="707"/>
      <c r="J26" s="707"/>
      <c r="K26" s="707"/>
      <c r="L26" s="30" t="s">
        <v>118</v>
      </c>
      <c r="M26" s="707"/>
      <c r="N26" s="707"/>
      <c r="O26" s="707"/>
      <c r="P26" s="707"/>
      <c r="Q26" s="707"/>
      <c r="R26" s="708"/>
      <c r="S26" s="31" t="s">
        <v>116</v>
      </c>
      <c r="T26" s="492"/>
      <c r="U26" s="493"/>
      <c r="V26" s="493"/>
      <c r="W26" s="493"/>
      <c r="X26" s="493"/>
      <c r="Y26" s="494"/>
      <c r="Z26" s="31" t="s">
        <v>118</v>
      </c>
      <c r="AA26" s="495"/>
      <c r="AB26" s="496"/>
    </row>
    <row r="27" spans="1:28" ht="29.25" customHeight="1" thickBot="1" x14ac:dyDescent="0.3">
      <c r="A27" s="34" t="s">
        <v>119</v>
      </c>
      <c r="B27" s="571">
        <v>44112</v>
      </c>
      <c r="C27" s="552"/>
      <c r="D27" s="552"/>
      <c r="E27" s="531"/>
      <c r="F27" s="35" t="s">
        <v>119</v>
      </c>
      <c r="G27" s="572">
        <v>44112</v>
      </c>
      <c r="H27" s="573"/>
      <c r="I27" s="573"/>
      <c r="J27" s="573"/>
      <c r="K27" s="573"/>
      <c r="L27" s="35" t="s">
        <v>119</v>
      </c>
      <c r="M27" s="572"/>
      <c r="N27" s="573"/>
      <c r="O27" s="573"/>
      <c r="P27" s="573"/>
      <c r="Q27" s="573"/>
      <c r="R27" s="574"/>
      <c r="S27" s="36" t="s">
        <v>119</v>
      </c>
      <c r="T27" s="523"/>
      <c r="U27" s="524"/>
      <c r="V27" s="524"/>
      <c r="W27" s="524"/>
      <c r="X27" s="524"/>
      <c r="Y27" s="525"/>
      <c r="Z27" s="36" t="s">
        <v>119</v>
      </c>
      <c r="AA27" s="531"/>
      <c r="AB27" s="532"/>
    </row>
  </sheetData>
  <mergeCells count="55">
    <mergeCell ref="A11:A13"/>
    <mergeCell ref="D11:AB11"/>
    <mergeCell ref="D12:AB12"/>
    <mergeCell ref="D13:AB13"/>
    <mergeCell ref="A1:Z1"/>
    <mergeCell ref="A2:A5"/>
    <mergeCell ref="B2:AA2"/>
    <mergeCell ref="B3:AA3"/>
    <mergeCell ref="B4:AA5"/>
    <mergeCell ref="A6:AB6"/>
    <mergeCell ref="B7:AB7"/>
    <mergeCell ref="B8:AB8"/>
    <mergeCell ref="B9:AB9"/>
    <mergeCell ref="A10:C10"/>
    <mergeCell ref="D10:AB10"/>
    <mergeCell ref="O16:S16"/>
    <mergeCell ref="B14:AB14"/>
    <mergeCell ref="A16:A17"/>
    <mergeCell ref="B16:B17"/>
    <mergeCell ref="C16:C17"/>
    <mergeCell ref="D16:D17"/>
    <mergeCell ref="E16:E17"/>
    <mergeCell ref="F16:F17"/>
    <mergeCell ref="G16:G17"/>
    <mergeCell ref="H16:H17"/>
    <mergeCell ref="I16:I17"/>
    <mergeCell ref="T16:T23"/>
    <mergeCell ref="U16:Y16"/>
    <mergeCell ref="Z16:Z17"/>
    <mergeCell ref="AA16:AA17"/>
    <mergeCell ref="AB16:AB17"/>
    <mergeCell ref="A24:R24"/>
    <mergeCell ref="S24:AB24"/>
    <mergeCell ref="B25:E25"/>
    <mergeCell ref="G25:K25"/>
    <mergeCell ref="M25:R25"/>
    <mergeCell ref="T25:Y25"/>
    <mergeCell ref="AA25:AB25"/>
    <mergeCell ref="A18:A23"/>
    <mergeCell ref="B18:B23"/>
    <mergeCell ref="J16:J17"/>
    <mergeCell ref="K16:K17"/>
    <mergeCell ref="L16:L17"/>
    <mergeCell ref="M16:M17"/>
    <mergeCell ref="N16:N17"/>
    <mergeCell ref="B27:E27"/>
    <mergeCell ref="G27:K27"/>
    <mergeCell ref="M27:R27"/>
    <mergeCell ref="T27:Y27"/>
    <mergeCell ref="AA27:AB27"/>
    <mergeCell ref="B26:E26"/>
    <mergeCell ref="G26:K26"/>
    <mergeCell ref="M26:R26"/>
    <mergeCell ref="T26:Y26"/>
    <mergeCell ref="AA26:AB26"/>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21C57-C196-4675-9D46-45CC07CFC594}">
  <dimension ref="A1:AB38"/>
  <sheetViews>
    <sheetView workbookViewId="0">
      <selection activeCell="B7" sqref="B7:AB9"/>
    </sheetView>
  </sheetViews>
  <sheetFormatPr baseColWidth="10" defaultColWidth="8" defaultRowHeight="15" x14ac:dyDescent="0.25"/>
  <cols>
    <col min="1" max="1" width="25.28515625" style="1" customWidth="1"/>
    <col min="2" max="2" width="22.5703125" style="1" customWidth="1"/>
    <col min="3" max="3" width="20.5703125" style="1" customWidth="1"/>
    <col min="4" max="4" width="20.42578125" style="1" customWidth="1"/>
    <col min="5" max="5" width="5.7109375" style="1" customWidth="1"/>
    <col min="6" max="6" width="36.28515625" style="1" customWidth="1"/>
    <col min="7" max="8" width="18.7109375" style="1" customWidth="1"/>
    <col min="9" max="9" width="31.140625" style="1" customWidth="1"/>
    <col min="10" max="10" width="24" style="1" customWidth="1"/>
    <col min="11" max="11" width="17.85546875" style="1" customWidth="1"/>
    <col min="12" max="12" width="16.85546875" style="1" customWidth="1"/>
    <col min="13" max="13" width="20.140625" style="1" customWidth="1"/>
    <col min="14" max="14" width="31.7109375" style="1" customWidth="1"/>
    <col min="15" max="15" width="8.5703125" style="1" customWidth="1"/>
    <col min="16" max="16" width="8.85546875" style="1" customWidth="1"/>
    <col min="17" max="17" width="8.140625" style="1" customWidth="1"/>
    <col min="18" max="18" width="8.7109375" style="1" customWidth="1"/>
    <col min="19" max="19" width="23" style="1" customWidth="1"/>
    <col min="20" max="20" width="5" style="161" bestFit="1" customWidth="1"/>
    <col min="21" max="21" width="11.28515625" style="191" customWidth="1"/>
    <col min="22" max="22" width="9.42578125" style="1" customWidth="1"/>
    <col min="23" max="23" width="9.28515625" style="1" customWidth="1"/>
    <col min="24" max="24" width="9" style="1" customWidth="1"/>
    <col min="25" max="25" width="15.42578125" style="191" customWidth="1"/>
    <col min="26" max="26" width="106.28515625" style="1" customWidth="1"/>
    <col min="27" max="27" width="36.85546875" style="105" customWidth="1"/>
    <col min="28" max="28" width="36.140625" style="1" customWidth="1"/>
    <col min="29" max="29" width="71.7109375" style="1" customWidth="1"/>
    <col min="30" max="256" width="10.7109375" style="1" customWidth="1"/>
    <col min="257" max="257" width="25.28515625" style="1" customWidth="1"/>
    <col min="258" max="258" width="22.5703125" style="1" customWidth="1"/>
    <col min="259" max="259" width="20.5703125" style="1" customWidth="1"/>
    <col min="260" max="260" width="20.42578125" style="1" customWidth="1"/>
    <col min="261" max="261" width="5.7109375" style="1" customWidth="1"/>
    <col min="262" max="262" width="23.42578125" style="1" customWidth="1"/>
    <col min="263" max="264" width="18.7109375" style="1" customWidth="1"/>
    <col min="265" max="265" width="20.42578125" style="1" customWidth="1"/>
    <col min="266" max="266" width="24" style="1" customWidth="1"/>
    <col min="267" max="267" width="17.85546875" style="1" customWidth="1"/>
    <col min="268" max="268" width="16.85546875" style="1" customWidth="1"/>
    <col min="269" max="269" width="15.85546875" style="1" customWidth="1"/>
    <col min="270" max="270" width="23.28515625" style="1" customWidth="1"/>
    <col min="271" max="271" width="8.5703125" style="1" customWidth="1"/>
    <col min="272" max="272" width="8.85546875" style="1" customWidth="1"/>
    <col min="273" max="273" width="8.140625" style="1" customWidth="1"/>
    <col min="274" max="274" width="8.7109375" style="1" customWidth="1"/>
    <col min="275" max="275" width="23" style="1" customWidth="1"/>
    <col min="276" max="276" width="4.42578125" style="1" customWidth="1"/>
    <col min="277" max="277" width="11.28515625" style="1" customWidth="1"/>
    <col min="278" max="278" width="9.42578125" style="1" customWidth="1"/>
    <col min="279" max="279" width="9.28515625" style="1" customWidth="1"/>
    <col min="280" max="280" width="9" style="1" customWidth="1"/>
    <col min="281" max="281" width="15.42578125" style="1" customWidth="1"/>
    <col min="282" max="282" width="57.42578125" style="1" customWidth="1"/>
    <col min="283" max="283" width="36.85546875" style="1" customWidth="1"/>
    <col min="284" max="284" width="36.140625" style="1" customWidth="1"/>
    <col min="285" max="285" width="71.7109375" style="1" customWidth="1"/>
    <col min="286" max="512" width="10.7109375" style="1" customWidth="1"/>
    <col min="513" max="513" width="25.28515625" style="1" customWidth="1"/>
    <col min="514" max="514" width="22.5703125" style="1" customWidth="1"/>
    <col min="515" max="515" width="20.5703125" style="1" customWidth="1"/>
    <col min="516" max="516" width="20.42578125" style="1" customWidth="1"/>
    <col min="517" max="517" width="5.7109375" style="1" customWidth="1"/>
    <col min="518" max="518" width="23.42578125" style="1" customWidth="1"/>
    <col min="519" max="520" width="18.7109375" style="1" customWidth="1"/>
    <col min="521" max="521" width="20.42578125" style="1" customWidth="1"/>
    <col min="522" max="522" width="24" style="1" customWidth="1"/>
    <col min="523" max="523" width="17.85546875" style="1" customWidth="1"/>
    <col min="524" max="524" width="16.85546875" style="1" customWidth="1"/>
    <col min="525" max="525" width="15.85546875" style="1" customWidth="1"/>
    <col min="526" max="526" width="23.28515625" style="1" customWidth="1"/>
    <col min="527" max="527" width="8.5703125" style="1" customWidth="1"/>
    <col min="528" max="528" width="8.85546875" style="1" customWidth="1"/>
    <col min="529" max="529" width="8.140625" style="1" customWidth="1"/>
    <col min="530" max="530" width="8.7109375" style="1" customWidth="1"/>
    <col min="531" max="531" width="23" style="1" customWidth="1"/>
    <col min="532" max="532" width="4.42578125" style="1" customWidth="1"/>
    <col min="533" max="533" width="11.28515625" style="1" customWidth="1"/>
    <col min="534" max="534" width="9.42578125" style="1" customWidth="1"/>
    <col min="535" max="535" width="9.28515625" style="1" customWidth="1"/>
    <col min="536" max="536" width="9" style="1" customWidth="1"/>
    <col min="537" max="537" width="15.42578125" style="1" customWidth="1"/>
    <col min="538" max="538" width="57.42578125" style="1" customWidth="1"/>
    <col min="539" max="539" width="36.85546875" style="1" customWidth="1"/>
    <col min="540" max="540" width="36.140625" style="1" customWidth="1"/>
    <col min="541" max="541" width="71.7109375" style="1" customWidth="1"/>
    <col min="542" max="768" width="10.7109375" style="1" customWidth="1"/>
    <col min="769" max="769" width="25.28515625" style="1" customWidth="1"/>
    <col min="770" max="770" width="22.5703125" style="1" customWidth="1"/>
    <col min="771" max="771" width="20.5703125" style="1" customWidth="1"/>
    <col min="772" max="772" width="20.42578125" style="1" customWidth="1"/>
    <col min="773" max="773" width="5.7109375" style="1" customWidth="1"/>
    <col min="774" max="774" width="23.42578125" style="1" customWidth="1"/>
    <col min="775" max="776" width="18.7109375" style="1" customWidth="1"/>
    <col min="777" max="777" width="20.42578125" style="1" customWidth="1"/>
    <col min="778" max="778" width="24" style="1" customWidth="1"/>
    <col min="779" max="779" width="17.85546875" style="1" customWidth="1"/>
    <col min="780" max="780" width="16.85546875" style="1" customWidth="1"/>
    <col min="781" max="781" width="15.85546875" style="1" customWidth="1"/>
    <col min="782" max="782" width="23.28515625" style="1" customWidth="1"/>
    <col min="783" max="783" width="8.5703125" style="1" customWidth="1"/>
    <col min="784" max="784" width="8.85546875" style="1" customWidth="1"/>
    <col min="785" max="785" width="8.140625" style="1" customWidth="1"/>
    <col min="786" max="786" width="8.7109375" style="1" customWidth="1"/>
    <col min="787" max="787" width="23" style="1" customWidth="1"/>
    <col min="788" max="788" width="4.42578125" style="1" customWidth="1"/>
    <col min="789" max="789" width="11.28515625" style="1" customWidth="1"/>
    <col min="790" max="790" width="9.42578125" style="1" customWidth="1"/>
    <col min="791" max="791" width="9.28515625" style="1" customWidth="1"/>
    <col min="792" max="792" width="9" style="1" customWidth="1"/>
    <col min="793" max="793" width="15.42578125" style="1" customWidth="1"/>
    <col min="794" max="794" width="57.42578125" style="1" customWidth="1"/>
    <col min="795" max="795" width="36.85546875" style="1" customWidth="1"/>
    <col min="796" max="796" width="36.140625" style="1" customWidth="1"/>
    <col min="797" max="797" width="71.7109375" style="1" customWidth="1"/>
    <col min="798" max="1024" width="10.7109375" style="1" customWidth="1"/>
    <col min="1025" max="1025" width="25.28515625" style="1" customWidth="1"/>
    <col min="1026" max="1026" width="22.5703125" style="1" customWidth="1"/>
    <col min="1027" max="1027" width="20.5703125" style="1" customWidth="1"/>
    <col min="1028" max="1028" width="20.42578125" style="1" customWidth="1"/>
    <col min="1029" max="1029" width="5.7109375" style="1" customWidth="1"/>
    <col min="1030" max="1030" width="23.42578125" style="1" customWidth="1"/>
    <col min="1031" max="1032" width="18.7109375" style="1" customWidth="1"/>
    <col min="1033" max="1033" width="20.42578125" style="1" customWidth="1"/>
    <col min="1034" max="1034" width="24" style="1" customWidth="1"/>
    <col min="1035" max="1035" width="17.85546875" style="1" customWidth="1"/>
    <col min="1036" max="1036" width="16.85546875" style="1" customWidth="1"/>
    <col min="1037" max="1037" width="15.85546875" style="1" customWidth="1"/>
    <col min="1038" max="1038" width="23.28515625" style="1" customWidth="1"/>
    <col min="1039" max="1039" width="8.5703125" style="1" customWidth="1"/>
    <col min="1040" max="1040" width="8.85546875" style="1" customWidth="1"/>
    <col min="1041" max="1041" width="8.140625" style="1" customWidth="1"/>
    <col min="1042" max="1042" width="8.7109375" style="1" customWidth="1"/>
    <col min="1043" max="1043" width="23" style="1" customWidth="1"/>
    <col min="1044" max="1044" width="4.42578125" style="1" customWidth="1"/>
    <col min="1045" max="1045" width="11.28515625" style="1" customWidth="1"/>
    <col min="1046" max="1046" width="9.42578125" style="1" customWidth="1"/>
    <col min="1047" max="1047" width="9.28515625" style="1" customWidth="1"/>
    <col min="1048" max="1048" width="9" style="1" customWidth="1"/>
    <col min="1049" max="1049" width="15.42578125" style="1" customWidth="1"/>
    <col min="1050" max="1050" width="57.42578125" style="1" customWidth="1"/>
    <col min="1051" max="1051" width="36.85546875" style="1" customWidth="1"/>
    <col min="1052" max="1052" width="36.140625" style="1" customWidth="1"/>
    <col min="1053" max="1053" width="71.7109375" style="1" customWidth="1"/>
    <col min="1054" max="1280" width="10.7109375" style="1" customWidth="1"/>
    <col min="1281" max="1281" width="25.28515625" style="1" customWidth="1"/>
    <col min="1282" max="1282" width="22.5703125" style="1" customWidth="1"/>
    <col min="1283" max="1283" width="20.5703125" style="1" customWidth="1"/>
    <col min="1284" max="1284" width="20.42578125" style="1" customWidth="1"/>
    <col min="1285" max="1285" width="5.7109375" style="1" customWidth="1"/>
    <col min="1286" max="1286" width="23.42578125" style="1" customWidth="1"/>
    <col min="1287" max="1288" width="18.7109375" style="1" customWidth="1"/>
    <col min="1289" max="1289" width="20.42578125" style="1" customWidth="1"/>
    <col min="1290" max="1290" width="24" style="1" customWidth="1"/>
    <col min="1291" max="1291" width="17.85546875" style="1" customWidth="1"/>
    <col min="1292" max="1292" width="16.85546875" style="1" customWidth="1"/>
    <col min="1293" max="1293" width="15.85546875" style="1" customWidth="1"/>
    <col min="1294" max="1294" width="23.28515625" style="1" customWidth="1"/>
    <col min="1295" max="1295" width="8.5703125" style="1" customWidth="1"/>
    <col min="1296" max="1296" width="8.85546875" style="1" customWidth="1"/>
    <col min="1297" max="1297" width="8.140625" style="1" customWidth="1"/>
    <col min="1298" max="1298" width="8.7109375" style="1" customWidth="1"/>
    <col min="1299" max="1299" width="23" style="1" customWidth="1"/>
    <col min="1300" max="1300" width="4.42578125" style="1" customWidth="1"/>
    <col min="1301" max="1301" width="11.28515625" style="1" customWidth="1"/>
    <col min="1302" max="1302" width="9.42578125" style="1" customWidth="1"/>
    <col min="1303" max="1303" width="9.28515625" style="1" customWidth="1"/>
    <col min="1304" max="1304" width="9" style="1" customWidth="1"/>
    <col min="1305" max="1305" width="15.42578125" style="1" customWidth="1"/>
    <col min="1306" max="1306" width="57.42578125" style="1" customWidth="1"/>
    <col min="1307" max="1307" width="36.85546875" style="1" customWidth="1"/>
    <col min="1308" max="1308" width="36.140625" style="1" customWidth="1"/>
    <col min="1309" max="1309" width="71.7109375" style="1" customWidth="1"/>
    <col min="1310" max="1536" width="10.7109375" style="1" customWidth="1"/>
    <col min="1537" max="1537" width="25.28515625" style="1" customWidth="1"/>
    <col min="1538" max="1538" width="22.5703125" style="1" customWidth="1"/>
    <col min="1539" max="1539" width="20.5703125" style="1" customWidth="1"/>
    <col min="1540" max="1540" width="20.42578125" style="1" customWidth="1"/>
    <col min="1541" max="1541" width="5.7109375" style="1" customWidth="1"/>
    <col min="1542" max="1542" width="23.42578125" style="1" customWidth="1"/>
    <col min="1543" max="1544" width="18.7109375" style="1" customWidth="1"/>
    <col min="1545" max="1545" width="20.42578125" style="1" customWidth="1"/>
    <col min="1546" max="1546" width="24" style="1" customWidth="1"/>
    <col min="1547" max="1547" width="17.85546875" style="1" customWidth="1"/>
    <col min="1548" max="1548" width="16.85546875" style="1" customWidth="1"/>
    <col min="1549" max="1549" width="15.85546875" style="1" customWidth="1"/>
    <col min="1550" max="1550" width="23.28515625" style="1" customWidth="1"/>
    <col min="1551" max="1551" width="8.5703125" style="1" customWidth="1"/>
    <col min="1552" max="1552" width="8.85546875" style="1" customWidth="1"/>
    <col min="1553" max="1553" width="8.140625" style="1" customWidth="1"/>
    <col min="1554" max="1554" width="8.7109375" style="1" customWidth="1"/>
    <col min="1555" max="1555" width="23" style="1" customWidth="1"/>
    <col min="1556" max="1556" width="4.42578125" style="1" customWidth="1"/>
    <col min="1557" max="1557" width="11.28515625" style="1" customWidth="1"/>
    <col min="1558" max="1558" width="9.42578125" style="1" customWidth="1"/>
    <col min="1559" max="1559" width="9.28515625" style="1" customWidth="1"/>
    <col min="1560" max="1560" width="9" style="1" customWidth="1"/>
    <col min="1561" max="1561" width="15.42578125" style="1" customWidth="1"/>
    <col min="1562" max="1562" width="57.42578125" style="1" customWidth="1"/>
    <col min="1563" max="1563" width="36.85546875" style="1" customWidth="1"/>
    <col min="1564" max="1564" width="36.140625" style="1" customWidth="1"/>
    <col min="1565" max="1565" width="71.7109375" style="1" customWidth="1"/>
    <col min="1566" max="1792" width="10.7109375" style="1" customWidth="1"/>
    <col min="1793" max="1793" width="25.28515625" style="1" customWidth="1"/>
    <col min="1794" max="1794" width="22.5703125" style="1" customWidth="1"/>
    <col min="1795" max="1795" width="20.5703125" style="1" customWidth="1"/>
    <col min="1796" max="1796" width="20.42578125" style="1" customWidth="1"/>
    <col min="1797" max="1797" width="5.7109375" style="1" customWidth="1"/>
    <col min="1798" max="1798" width="23.42578125" style="1" customWidth="1"/>
    <col min="1799" max="1800" width="18.7109375" style="1" customWidth="1"/>
    <col min="1801" max="1801" width="20.42578125" style="1" customWidth="1"/>
    <col min="1802" max="1802" width="24" style="1" customWidth="1"/>
    <col min="1803" max="1803" width="17.85546875" style="1" customWidth="1"/>
    <col min="1804" max="1804" width="16.85546875" style="1" customWidth="1"/>
    <col min="1805" max="1805" width="15.85546875" style="1" customWidth="1"/>
    <col min="1806" max="1806" width="23.28515625" style="1" customWidth="1"/>
    <col min="1807" max="1807" width="8.5703125" style="1" customWidth="1"/>
    <col min="1808" max="1808" width="8.85546875" style="1" customWidth="1"/>
    <col min="1809" max="1809" width="8.140625" style="1" customWidth="1"/>
    <col min="1810" max="1810" width="8.7109375" style="1" customWidth="1"/>
    <col min="1811" max="1811" width="23" style="1" customWidth="1"/>
    <col min="1812" max="1812" width="4.42578125" style="1" customWidth="1"/>
    <col min="1813" max="1813" width="11.28515625" style="1" customWidth="1"/>
    <col min="1814" max="1814" width="9.42578125" style="1" customWidth="1"/>
    <col min="1815" max="1815" width="9.28515625" style="1" customWidth="1"/>
    <col min="1816" max="1816" width="9" style="1" customWidth="1"/>
    <col min="1817" max="1817" width="15.42578125" style="1" customWidth="1"/>
    <col min="1818" max="1818" width="57.42578125" style="1" customWidth="1"/>
    <col min="1819" max="1819" width="36.85546875" style="1" customWidth="1"/>
    <col min="1820" max="1820" width="36.140625" style="1" customWidth="1"/>
    <col min="1821" max="1821" width="71.7109375" style="1" customWidth="1"/>
    <col min="1822" max="2048" width="10.7109375" style="1" customWidth="1"/>
    <col min="2049" max="2049" width="25.28515625" style="1" customWidth="1"/>
    <col min="2050" max="2050" width="22.5703125" style="1" customWidth="1"/>
    <col min="2051" max="2051" width="20.5703125" style="1" customWidth="1"/>
    <col min="2052" max="2052" width="20.42578125" style="1" customWidth="1"/>
    <col min="2053" max="2053" width="5.7109375" style="1" customWidth="1"/>
    <col min="2054" max="2054" width="23.42578125" style="1" customWidth="1"/>
    <col min="2055" max="2056" width="18.7109375" style="1" customWidth="1"/>
    <col min="2057" max="2057" width="20.42578125" style="1" customWidth="1"/>
    <col min="2058" max="2058" width="24" style="1" customWidth="1"/>
    <col min="2059" max="2059" width="17.85546875" style="1" customWidth="1"/>
    <col min="2060" max="2060" width="16.85546875" style="1" customWidth="1"/>
    <col min="2061" max="2061" width="15.85546875" style="1" customWidth="1"/>
    <col min="2062" max="2062" width="23.28515625" style="1" customWidth="1"/>
    <col min="2063" max="2063" width="8.5703125" style="1" customWidth="1"/>
    <col min="2064" max="2064" width="8.85546875" style="1" customWidth="1"/>
    <col min="2065" max="2065" width="8.140625" style="1" customWidth="1"/>
    <col min="2066" max="2066" width="8.7109375" style="1" customWidth="1"/>
    <col min="2067" max="2067" width="23" style="1" customWidth="1"/>
    <col min="2068" max="2068" width="4.42578125" style="1" customWidth="1"/>
    <col min="2069" max="2069" width="11.28515625" style="1" customWidth="1"/>
    <col min="2070" max="2070" width="9.42578125" style="1" customWidth="1"/>
    <col min="2071" max="2071" width="9.28515625" style="1" customWidth="1"/>
    <col min="2072" max="2072" width="9" style="1" customWidth="1"/>
    <col min="2073" max="2073" width="15.42578125" style="1" customWidth="1"/>
    <col min="2074" max="2074" width="57.42578125" style="1" customWidth="1"/>
    <col min="2075" max="2075" width="36.85546875" style="1" customWidth="1"/>
    <col min="2076" max="2076" width="36.140625" style="1" customWidth="1"/>
    <col min="2077" max="2077" width="71.7109375" style="1" customWidth="1"/>
    <col min="2078" max="2304" width="10.7109375" style="1" customWidth="1"/>
    <col min="2305" max="2305" width="25.28515625" style="1" customWidth="1"/>
    <col min="2306" max="2306" width="22.5703125" style="1" customWidth="1"/>
    <col min="2307" max="2307" width="20.5703125" style="1" customWidth="1"/>
    <col min="2308" max="2308" width="20.42578125" style="1" customWidth="1"/>
    <col min="2309" max="2309" width="5.7109375" style="1" customWidth="1"/>
    <col min="2310" max="2310" width="23.42578125" style="1" customWidth="1"/>
    <col min="2311" max="2312" width="18.7109375" style="1" customWidth="1"/>
    <col min="2313" max="2313" width="20.42578125" style="1" customWidth="1"/>
    <col min="2314" max="2314" width="24" style="1" customWidth="1"/>
    <col min="2315" max="2315" width="17.85546875" style="1" customWidth="1"/>
    <col min="2316" max="2316" width="16.85546875" style="1" customWidth="1"/>
    <col min="2317" max="2317" width="15.85546875" style="1" customWidth="1"/>
    <col min="2318" max="2318" width="23.28515625" style="1" customWidth="1"/>
    <col min="2319" max="2319" width="8.5703125" style="1" customWidth="1"/>
    <col min="2320" max="2320" width="8.85546875" style="1" customWidth="1"/>
    <col min="2321" max="2321" width="8.140625" style="1" customWidth="1"/>
    <col min="2322" max="2322" width="8.7109375" style="1" customWidth="1"/>
    <col min="2323" max="2323" width="23" style="1" customWidth="1"/>
    <col min="2324" max="2324" width="4.42578125" style="1" customWidth="1"/>
    <col min="2325" max="2325" width="11.28515625" style="1" customWidth="1"/>
    <col min="2326" max="2326" width="9.42578125" style="1" customWidth="1"/>
    <col min="2327" max="2327" width="9.28515625" style="1" customWidth="1"/>
    <col min="2328" max="2328" width="9" style="1" customWidth="1"/>
    <col min="2329" max="2329" width="15.42578125" style="1" customWidth="1"/>
    <col min="2330" max="2330" width="57.42578125" style="1" customWidth="1"/>
    <col min="2331" max="2331" width="36.85546875" style="1" customWidth="1"/>
    <col min="2332" max="2332" width="36.140625" style="1" customWidth="1"/>
    <col min="2333" max="2333" width="71.7109375" style="1" customWidth="1"/>
    <col min="2334" max="2560" width="10.7109375" style="1" customWidth="1"/>
    <col min="2561" max="2561" width="25.28515625" style="1" customWidth="1"/>
    <col min="2562" max="2562" width="22.5703125" style="1" customWidth="1"/>
    <col min="2563" max="2563" width="20.5703125" style="1" customWidth="1"/>
    <col min="2564" max="2564" width="20.42578125" style="1" customWidth="1"/>
    <col min="2565" max="2565" width="5.7109375" style="1" customWidth="1"/>
    <col min="2566" max="2566" width="23.42578125" style="1" customWidth="1"/>
    <col min="2567" max="2568" width="18.7109375" style="1" customWidth="1"/>
    <col min="2569" max="2569" width="20.42578125" style="1" customWidth="1"/>
    <col min="2570" max="2570" width="24" style="1" customWidth="1"/>
    <col min="2571" max="2571" width="17.85546875" style="1" customWidth="1"/>
    <col min="2572" max="2572" width="16.85546875" style="1" customWidth="1"/>
    <col min="2573" max="2573" width="15.85546875" style="1" customWidth="1"/>
    <col min="2574" max="2574" width="23.28515625" style="1" customWidth="1"/>
    <col min="2575" max="2575" width="8.5703125" style="1" customWidth="1"/>
    <col min="2576" max="2576" width="8.85546875" style="1" customWidth="1"/>
    <col min="2577" max="2577" width="8.140625" style="1" customWidth="1"/>
    <col min="2578" max="2578" width="8.7109375" style="1" customWidth="1"/>
    <col min="2579" max="2579" width="23" style="1" customWidth="1"/>
    <col min="2580" max="2580" width="4.42578125" style="1" customWidth="1"/>
    <col min="2581" max="2581" width="11.28515625" style="1" customWidth="1"/>
    <col min="2582" max="2582" width="9.42578125" style="1" customWidth="1"/>
    <col min="2583" max="2583" width="9.28515625" style="1" customWidth="1"/>
    <col min="2584" max="2584" width="9" style="1" customWidth="1"/>
    <col min="2585" max="2585" width="15.42578125" style="1" customWidth="1"/>
    <col min="2586" max="2586" width="57.42578125" style="1" customWidth="1"/>
    <col min="2587" max="2587" width="36.85546875" style="1" customWidth="1"/>
    <col min="2588" max="2588" width="36.140625" style="1" customWidth="1"/>
    <col min="2589" max="2589" width="71.7109375" style="1" customWidth="1"/>
    <col min="2590" max="2816" width="10.7109375" style="1" customWidth="1"/>
    <col min="2817" max="2817" width="25.28515625" style="1" customWidth="1"/>
    <col min="2818" max="2818" width="22.5703125" style="1" customWidth="1"/>
    <col min="2819" max="2819" width="20.5703125" style="1" customWidth="1"/>
    <col min="2820" max="2820" width="20.42578125" style="1" customWidth="1"/>
    <col min="2821" max="2821" width="5.7109375" style="1" customWidth="1"/>
    <col min="2822" max="2822" width="23.42578125" style="1" customWidth="1"/>
    <col min="2823" max="2824" width="18.7109375" style="1" customWidth="1"/>
    <col min="2825" max="2825" width="20.42578125" style="1" customWidth="1"/>
    <col min="2826" max="2826" width="24" style="1" customWidth="1"/>
    <col min="2827" max="2827" width="17.85546875" style="1" customWidth="1"/>
    <col min="2828" max="2828" width="16.85546875" style="1" customWidth="1"/>
    <col min="2829" max="2829" width="15.85546875" style="1" customWidth="1"/>
    <col min="2830" max="2830" width="23.28515625" style="1" customWidth="1"/>
    <col min="2831" max="2831" width="8.5703125" style="1" customWidth="1"/>
    <col min="2832" max="2832" width="8.85546875" style="1" customWidth="1"/>
    <col min="2833" max="2833" width="8.140625" style="1" customWidth="1"/>
    <col min="2834" max="2834" width="8.7109375" style="1" customWidth="1"/>
    <col min="2835" max="2835" width="23" style="1" customWidth="1"/>
    <col min="2836" max="2836" width="4.42578125" style="1" customWidth="1"/>
    <col min="2837" max="2837" width="11.28515625" style="1" customWidth="1"/>
    <col min="2838" max="2838" width="9.42578125" style="1" customWidth="1"/>
    <col min="2839" max="2839" width="9.28515625" style="1" customWidth="1"/>
    <col min="2840" max="2840" width="9" style="1" customWidth="1"/>
    <col min="2841" max="2841" width="15.42578125" style="1" customWidth="1"/>
    <col min="2842" max="2842" width="57.42578125" style="1" customWidth="1"/>
    <col min="2843" max="2843" width="36.85546875" style="1" customWidth="1"/>
    <col min="2844" max="2844" width="36.140625" style="1" customWidth="1"/>
    <col min="2845" max="2845" width="71.7109375" style="1" customWidth="1"/>
    <col min="2846" max="3072" width="10.7109375" style="1" customWidth="1"/>
    <col min="3073" max="3073" width="25.28515625" style="1" customWidth="1"/>
    <col min="3074" max="3074" width="22.5703125" style="1" customWidth="1"/>
    <col min="3075" max="3075" width="20.5703125" style="1" customWidth="1"/>
    <col min="3076" max="3076" width="20.42578125" style="1" customWidth="1"/>
    <col min="3077" max="3077" width="5.7109375" style="1" customWidth="1"/>
    <col min="3078" max="3078" width="23.42578125" style="1" customWidth="1"/>
    <col min="3079" max="3080" width="18.7109375" style="1" customWidth="1"/>
    <col min="3081" max="3081" width="20.42578125" style="1" customWidth="1"/>
    <col min="3082" max="3082" width="24" style="1" customWidth="1"/>
    <col min="3083" max="3083" width="17.85546875" style="1" customWidth="1"/>
    <col min="3084" max="3084" width="16.85546875" style="1" customWidth="1"/>
    <col min="3085" max="3085" width="15.85546875" style="1" customWidth="1"/>
    <col min="3086" max="3086" width="23.28515625" style="1" customWidth="1"/>
    <col min="3087" max="3087" width="8.5703125" style="1" customWidth="1"/>
    <col min="3088" max="3088" width="8.85546875" style="1" customWidth="1"/>
    <col min="3089" max="3089" width="8.140625" style="1" customWidth="1"/>
    <col min="3090" max="3090" width="8.7109375" style="1" customWidth="1"/>
    <col min="3091" max="3091" width="23" style="1" customWidth="1"/>
    <col min="3092" max="3092" width="4.42578125" style="1" customWidth="1"/>
    <col min="3093" max="3093" width="11.28515625" style="1" customWidth="1"/>
    <col min="3094" max="3094" width="9.42578125" style="1" customWidth="1"/>
    <col min="3095" max="3095" width="9.28515625" style="1" customWidth="1"/>
    <col min="3096" max="3096" width="9" style="1" customWidth="1"/>
    <col min="3097" max="3097" width="15.42578125" style="1" customWidth="1"/>
    <col min="3098" max="3098" width="57.42578125" style="1" customWidth="1"/>
    <col min="3099" max="3099" width="36.85546875" style="1" customWidth="1"/>
    <col min="3100" max="3100" width="36.140625" style="1" customWidth="1"/>
    <col min="3101" max="3101" width="71.7109375" style="1" customWidth="1"/>
    <col min="3102" max="3328" width="10.7109375" style="1" customWidth="1"/>
    <col min="3329" max="3329" width="25.28515625" style="1" customWidth="1"/>
    <col min="3330" max="3330" width="22.5703125" style="1" customWidth="1"/>
    <col min="3331" max="3331" width="20.5703125" style="1" customWidth="1"/>
    <col min="3332" max="3332" width="20.42578125" style="1" customWidth="1"/>
    <col min="3333" max="3333" width="5.7109375" style="1" customWidth="1"/>
    <col min="3334" max="3334" width="23.42578125" style="1" customWidth="1"/>
    <col min="3335" max="3336" width="18.7109375" style="1" customWidth="1"/>
    <col min="3337" max="3337" width="20.42578125" style="1" customWidth="1"/>
    <col min="3338" max="3338" width="24" style="1" customWidth="1"/>
    <col min="3339" max="3339" width="17.85546875" style="1" customWidth="1"/>
    <col min="3340" max="3340" width="16.85546875" style="1" customWidth="1"/>
    <col min="3341" max="3341" width="15.85546875" style="1" customWidth="1"/>
    <col min="3342" max="3342" width="23.28515625" style="1" customWidth="1"/>
    <col min="3343" max="3343" width="8.5703125" style="1" customWidth="1"/>
    <col min="3344" max="3344" width="8.85546875" style="1" customWidth="1"/>
    <col min="3345" max="3345" width="8.140625" style="1" customWidth="1"/>
    <col min="3346" max="3346" width="8.7109375" style="1" customWidth="1"/>
    <col min="3347" max="3347" width="23" style="1" customWidth="1"/>
    <col min="3348" max="3348" width="4.42578125" style="1" customWidth="1"/>
    <col min="3349" max="3349" width="11.28515625" style="1" customWidth="1"/>
    <col min="3350" max="3350" width="9.42578125" style="1" customWidth="1"/>
    <col min="3351" max="3351" width="9.28515625" style="1" customWidth="1"/>
    <col min="3352" max="3352" width="9" style="1" customWidth="1"/>
    <col min="3353" max="3353" width="15.42578125" style="1" customWidth="1"/>
    <col min="3354" max="3354" width="57.42578125" style="1" customWidth="1"/>
    <col min="3355" max="3355" width="36.85546875" style="1" customWidth="1"/>
    <col min="3356" max="3356" width="36.140625" style="1" customWidth="1"/>
    <col min="3357" max="3357" width="71.7109375" style="1" customWidth="1"/>
    <col min="3358" max="3584" width="10.7109375" style="1" customWidth="1"/>
    <col min="3585" max="3585" width="25.28515625" style="1" customWidth="1"/>
    <col min="3586" max="3586" width="22.5703125" style="1" customWidth="1"/>
    <col min="3587" max="3587" width="20.5703125" style="1" customWidth="1"/>
    <col min="3588" max="3588" width="20.42578125" style="1" customWidth="1"/>
    <col min="3589" max="3589" width="5.7109375" style="1" customWidth="1"/>
    <col min="3590" max="3590" width="23.42578125" style="1" customWidth="1"/>
    <col min="3591" max="3592" width="18.7109375" style="1" customWidth="1"/>
    <col min="3593" max="3593" width="20.42578125" style="1" customWidth="1"/>
    <col min="3594" max="3594" width="24" style="1" customWidth="1"/>
    <col min="3595" max="3595" width="17.85546875" style="1" customWidth="1"/>
    <col min="3596" max="3596" width="16.85546875" style="1" customWidth="1"/>
    <col min="3597" max="3597" width="15.85546875" style="1" customWidth="1"/>
    <col min="3598" max="3598" width="23.28515625" style="1" customWidth="1"/>
    <col min="3599" max="3599" width="8.5703125" style="1" customWidth="1"/>
    <col min="3600" max="3600" width="8.85546875" style="1" customWidth="1"/>
    <col min="3601" max="3601" width="8.140625" style="1" customWidth="1"/>
    <col min="3602" max="3602" width="8.7109375" style="1" customWidth="1"/>
    <col min="3603" max="3603" width="23" style="1" customWidth="1"/>
    <col min="3604" max="3604" width="4.42578125" style="1" customWidth="1"/>
    <col min="3605" max="3605" width="11.28515625" style="1" customWidth="1"/>
    <col min="3606" max="3606" width="9.42578125" style="1" customWidth="1"/>
    <col min="3607" max="3607" width="9.28515625" style="1" customWidth="1"/>
    <col min="3608" max="3608" width="9" style="1" customWidth="1"/>
    <col min="3609" max="3609" width="15.42578125" style="1" customWidth="1"/>
    <col min="3610" max="3610" width="57.42578125" style="1" customWidth="1"/>
    <col min="3611" max="3611" width="36.85546875" style="1" customWidth="1"/>
    <col min="3612" max="3612" width="36.140625" style="1" customWidth="1"/>
    <col min="3613" max="3613" width="71.7109375" style="1" customWidth="1"/>
    <col min="3614" max="3840" width="10.7109375" style="1" customWidth="1"/>
    <col min="3841" max="3841" width="25.28515625" style="1" customWidth="1"/>
    <col min="3842" max="3842" width="22.5703125" style="1" customWidth="1"/>
    <col min="3843" max="3843" width="20.5703125" style="1" customWidth="1"/>
    <col min="3844" max="3844" width="20.42578125" style="1" customWidth="1"/>
    <col min="3845" max="3845" width="5.7109375" style="1" customWidth="1"/>
    <col min="3846" max="3846" width="23.42578125" style="1" customWidth="1"/>
    <col min="3847" max="3848" width="18.7109375" style="1" customWidth="1"/>
    <col min="3849" max="3849" width="20.42578125" style="1" customWidth="1"/>
    <col min="3850" max="3850" width="24" style="1" customWidth="1"/>
    <col min="3851" max="3851" width="17.85546875" style="1" customWidth="1"/>
    <col min="3852" max="3852" width="16.85546875" style="1" customWidth="1"/>
    <col min="3853" max="3853" width="15.85546875" style="1" customWidth="1"/>
    <col min="3854" max="3854" width="23.28515625" style="1" customWidth="1"/>
    <col min="3855" max="3855" width="8.5703125" style="1" customWidth="1"/>
    <col min="3856" max="3856" width="8.85546875" style="1" customWidth="1"/>
    <col min="3857" max="3857" width="8.140625" style="1" customWidth="1"/>
    <col min="3858" max="3858" width="8.7109375" style="1" customWidth="1"/>
    <col min="3859" max="3859" width="23" style="1" customWidth="1"/>
    <col min="3860" max="3860" width="4.42578125" style="1" customWidth="1"/>
    <col min="3861" max="3861" width="11.28515625" style="1" customWidth="1"/>
    <col min="3862" max="3862" width="9.42578125" style="1" customWidth="1"/>
    <col min="3863" max="3863" width="9.28515625" style="1" customWidth="1"/>
    <col min="3864" max="3864" width="9" style="1" customWidth="1"/>
    <col min="3865" max="3865" width="15.42578125" style="1" customWidth="1"/>
    <col min="3866" max="3866" width="57.42578125" style="1" customWidth="1"/>
    <col min="3867" max="3867" width="36.85546875" style="1" customWidth="1"/>
    <col min="3868" max="3868" width="36.140625" style="1" customWidth="1"/>
    <col min="3869" max="3869" width="71.7109375" style="1" customWidth="1"/>
    <col min="3870" max="4096" width="10.7109375" style="1" customWidth="1"/>
    <col min="4097" max="4097" width="25.28515625" style="1" customWidth="1"/>
    <col min="4098" max="4098" width="22.5703125" style="1" customWidth="1"/>
    <col min="4099" max="4099" width="20.5703125" style="1" customWidth="1"/>
    <col min="4100" max="4100" width="20.42578125" style="1" customWidth="1"/>
    <col min="4101" max="4101" width="5.7109375" style="1" customWidth="1"/>
    <col min="4102" max="4102" width="23.42578125" style="1" customWidth="1"/>
    <col min="4103" max="4104" width="18.7109375" style="1" customWidth="1"/>
    <col min="4105" max="4105" width="20.42578125" style="1" customWidth="1"/>
    <col min="4106" max="4106" width="24" style="1" customWidth="1"/>
    <col min="4107" max="4107" width="17.85546875" style="1" customWidth="1"/>
    <col min="4108" max="4108" width="16.85546875" style="1" customWidth="1"/>
    <col min="4109" max="4109" width="15.85546875" style="1" customWidth="1"/>
    <col min="4110" max="4110" width="23.28515625" style="1" customWidth="1"/>
    <col min="4111" max="4111" width="8.5703125" style="1" customWidth="1"/>
    <col min="4112" max="4112" width="8.85546875" style="1" customWidth="1"/>
    <col min="4113" max="4113" width="8.140625" style="1" customWidth="1"/>
    <col min="4114" max="4114" width="8.7109375" style="1" customWidth="1"/>
    <col min="4115" max="4115" width="23" style="1" customWidth="1"/>
    <col min="4116" max="4116" width="4.42578125" style="1" customWidth="1"/>
    <col min="4117" max="4117" width="11.28515625" style="1" customWidth="1"/>
    <col min="4118" max="4118" width="9.42578125" style="1" customWidth="1"/>
    <col min="4119" max="4119" width="9.28515625" style="1" customWidth="1"/>
    <col min="4120" max="4120" width="9" style="1" customWidth="1"/>
    <col min="4121" max="4121" width="15.42578125" style="1" customWidth="1"/>
    <col min="4122" max="4122" width="57.42578125" style="1" customWidth="1"/>
    <col min="4123" max="4123" width="36.85546875" style="1" customWidth="1"/>
    <col min="4124" max="4124" width="36.140625" style="1" customWidth="1"/>
    <col min="4125" max="4125" width="71.7109375" style="1" customWidth="1"/>
    <col min="4126" max="4352" width="10.7109375" style="1" customWidth="1"/>
    <col min="4353" max="4353" width="25.28515625" style="1" customWidth="1"/>
    <col min="4354" max="4354" width="22.5703125" style="1" customWidth="1"/>
    <col min="4355" max="4355" width="20.5703125" style="1" customWidth="1"/>
    <col min="4356" max="4356" width="20.42578125" style="1" customWidth="1"/>
    <col min="4357" max="4357" width="5.7109375" style="1" customWidth="1"/>
    <col min="4358" max="4358" width="23.42578125" style="1" customWidth="1"/>
    <col min="4359" max="4360" width="18.7109375" style="1" customWidth="1"/>
    <col min="4361" max="4361" width="20.42578125" style="1" customWidth="1"/>
    <col min="4362" max="4362" width="24" style="1" customWidth="1"/>
    <col min="4363" max="4363" width="17.85546875" style="1" customWidth="1"/>
    <col min="4364" max="4364" width="16.85546875" style="1" customWidth="1"/>
    <col min="4365" max="4365" width="15.85546875" style="1" customWidth="1"/>
    <col min="4366" max="4366" width="23.28515625" style="1" customWidth="1"/>
    <col min="4367" max="4367" width="8.5703125" style="1" customWidth="1"/>
    <col min="4368" max="4368" width="8.85546875" style="1" customWidth="1"/>
    <col min="4369" max="4369" width="8.140625" style="1" customWidth="1"/>
    <col min="4370" max="4370" width="8.7109375" style="1" customWidth="1"/>
    <col min="4371" max="4371" width="23" style="1" customWidth="1"/>
    <col min="4372" max="4372" width="4.42578125" style="1" customWidth="1"/>
    <col min="4373" max="4373" width="11.28515625" style="1" customWidth="1"/>
    <col min="4374" max="4374" width="9.42578125" style="1" customWidth="1"/>
    <col min="4375" max="4375" width="9.28515625" style="1" customWidth="1"/>
    <col min="4376" max="4376" width="9" style="1" customWidth="1"/>
    <col min="4377" max="4377" width="15.42578125" style="1" customWidth="1"/>
    <col min="4378" max="4378" width="57.42578125" style="1" customWidth="1"/>
    <col min="4379" max="4379" width="36.85546875" style="1" customWidth="1"/>
    <col min="4380" max="4380" width="36.140625" style="1" customWidth="1"/>
    <col min="4381" max="4381" width="71.7109375" style="1" customWidth="1"/>
    <col min="4382" max="4608" width="10.7109375" style="1" customWidth="1"/>
    <col min="4609" max="4609" width="25.28515625" style="1" customWidth="1"/>
    <col min="4610" max="4610" width="22.5703125" style="1" customWidth="1"/>
    <col min="4611" max="4611" width="20.5703125" style="1" customWidth="1"/>
    <col min="4612" max="4612" width="20.42578125" style="1" customWidth="1"/>
    <col min="4613" max="4613" width="5.7109375" style="1" customWidth="1"/>
    <col min="4614" max="4614" width="23.42578125" style="1" customWidth="1"/>
    <col min="4615" max="4616" width="18.7109375" style="1" customWidth="1"/>
    <col min="4617" max="4617" width="20.42578125" style="1" customWidth="1"/>
    <col min="4618" max="4618" width="24" style="1" customWidth="1"/>
    <col min="4619" max="4619" width="17.85546875" style="1" customWidth="1"/>
    <col min="4620" max="4620" width="16.85546875" style="1" customWidth="1"/>
    <col min="4621" max="4621" width="15.85546875" style="1" customWidth="1"/>
    <col min="4622" max="4622" width="23.28515625" style="1" customWidth="1"/>
    <col min="4623" max="4623" width="8.5703125" style="1" customWidth="1"/>
    <col min="4624" max="4624" width="8.85546875" style="1" customWidth="1"/>
    <col min="4625" max="4625" width="8.140625" style="1" customWidth="1"/>
    <col min="4626" max="4626" width="8.7109375" style="1" customWidth="1"/>
    <col min="4627" max="4627" width="23" style="1" customWidth="1"/>
    <col min="4628" max="4628" width="4.42578125" style="1" customWidth="1"/>
    <col min="4629" max="4629" width="11.28515625" style="1" customWidth="1"/>
    <col min="4630" max="4630" width="9.42578125" style="1" customWidth="1"/>
    <col min="4631" max="4631" width="9.28515625" style="1" customWidth="1"/>
    <col min="4632" max="4632" width="9" style="1" customWidth="1"/>
    <col min="4633" max="4633" width="15.42578125" style="1" customWidth="1"/>
    <col min="4634" max="4634" width="57.42578125" style="1" customWidth="1"/>
    <col min="4635" max="4635" width="36.85546875" style="1" customWidth="1"/>
    <col min="4636" max="4636" width="36.140625" style="1" customWidth="1"/>
    <col min="4637" max="4637" width="71.7109375" style="1" customWidth="1"/>
    <col min="4638" max="4864" width="10.7109375" style="1" customWidth="1"/>
    <col min="4865" max="4865" width="25.28515625" style="1" customWidth="1"/>
    <col min="4866" max="4866" width="22.5703125" style="1" customWidth="1"/>
    <col min="4867" max="4867" width="20.5703125" style="1" customWidth="1"/>
    <col min="4868" max="4868" width="20.42578125" style="1" customWidth="1"/>
    <col min="4869" max="4869" width="5.7109375" style="1" customWidth="1"/>
    <col min="4870" max="4870" width="23.42578125" style="1" customWidth="1"/>
    <col min="4871" max="4872" width="18.7109375" style="1" customWidth="1"/>
    <col min="4873" max="4873" width="20.42578125" style="1" customWidth="1"/>
    <col min="4874" max="4874" width="24" style="1" customWidth="1"/>
    <col min="4875" max="4875" width="17.85546875" style="1" customWidth="1"/>
    <col min="4876" max="4876" width="16.85546875" style="1" customWidth="1"/>
    <col min="4877" max="4877" width="15.85546875" style="1" customWidth="1"/>
    <col min="4878" max="4878" width="23.28515625" style="1" customWidth="1"/>
    <col min="4879" max="4879" width="8.5703125" style="1" customWidth="1"/>
    <col min="4880" max="4880" width="8.85546875" style="1" customWidth="1"/>
    <col min="4881" max="4881" width="8.140625" style="1" customWidth="1"/>
    <col min="4882" max="4882" width="8.7109375" style="1" customWidth="1"/>
    <col min="4883" max="4883" width="23" style="1" customWidth="1"/>
    <col min="4884" max="4884" width="4.42578125" style="1" customWidth="1"/>
    <col min="4885" max="4885" width="11.28515625" style="1" customWidth="1"/>
    <col min="4886" max="4886" width="9.42578125" style="1" customWidth="1"/>
    <col min="4887" max="4887" width="9.28515625" style="1" customWidth="1"/>
    <col min="4888" max="4888" width="9" style="1" customWidth="1"/>
    <col min="4889" max="4889" width="15.42578125" style="1" customWidth="1"/>
    <col min="4890" max="4890" width="57.42578125" style="1" customWidth="1"/>
    <col min="4891" max="4891" width="36.85546875" style="1" customWidth="1"/>
    <col min="4892" max="4892" width="36.140625" style="1" customWidth="1"/>
    <col min="4893" max="4893" width="71.7109375" style="1" customWidth="1"/>
    <col min="4894" max="5120" width="10.7109375" style="1" customWidth="1"/>
    <col min="5121" max="5121" width="25.28515625" style="1" customWidth="1"/>
    <col min="5122" max="5122" width="22.5703125" style="1" customWidth="1"/>
    <col min="5123" max="5123" width="20.5703125" style="1" customWidth="1"/>
    <col min="5124" max="5124" width="20.42578125" style="1" customWidth="1"/>
    <col min="5125" max="5125" width="5.7109375" style="1" customWidth="1"/>
    <col min="5126" max="5126" width="23.42578125" style="1" customWidth="1"/>
    <col min="5127" max="5128" width="18.7109375" style="1" customWidth="1"/>
    <col min="5129" max="5129" width="20.42578125" style="1" customWidth="1"/>
    <col min="5130" max="5130" width="24" style="1" customWidth="1"/>
    <col min="5131" max="5131" width="17.85546875" style="1" customWidth="1"/>
    <col min="5132" max="5132" width="16.85546875" style="1" customWidth="1"/>
    <col min="5133" max="5133" width="15.85546875" style="1" customWidth="1"/>
    <col min="5134" max="5134" width="23.28515625" style="1" customWidth="1"/>
    <col min="5135" max="5135" width="8.5703125" style="1" customWidth="1"/>
    <col min="5136" max="5136" width="8.85546875" style="1" customWidth="1"/>
    <col min="5137" max="5137" width="8.140625" style="1" customWidth="1"/>
    <col min="5138" max="5138" width="8.7109375" style="1" customWidth="1"/>
    <col min="5139" max="5139" width="23" style="1" customWidth="1"/>
    <col min="5140" max="5140" width="4.42578125" style="1" customWidth="1"/>
    <col min="5141" max="5141" width="11.28515625" style="1" customWidth="1"/>
    <col min="5142" max="5142" width="9.42578125" style="1" customWidth="1"/>
    <col min="5143" max="5143" width="9.28515625" style="1" customWidth="1"/>
    <col min="5144" max="5144" width="9" style="1" customWidth="1"/>
    <col min="5145" max="5145" width="15.42578125" style="1" customWidth="1"/>
    <col min="5146" max="5146" width="57.42578125" style="1" customWidth="1"/>
    <col min="5147" max="5147" width="36.85546875" style="1" customWidth="1"/>
    <col min="5148" max="5148" width="36.140625" style="1" customWidth="1"/>
    <col min="5149" max="5149" width="71.7109375" style="1" customWidth="1"/>
    <col min="5150" max="5376" width="10.7109375" style="1" customWidth="1"/>
    <col min="5377" max="5377" width="25.28515625" style="1" customWidth="1"/>
    <col min="5378" max="5378" width="22.5703125" style="1" customWidth="1"/>
    <col min="5379" max="5379" width="20.5703125" style="1" customWidth="1"/>
    <col min="5380" max="5380" width="20.42578125" style="1" customWidth="1"/>
    <col min="5381" max="5381" width="5.7109375" style="1" customWidth="1"/>
    <col min="5382" max="5382" width="23.42578125" style="1" customWidth="1"/>
    <col min="5383" max="5384" width="18.7109375" style="1" customWidth="1"/>
    <col min="5385" max="5385" width="20.42578125" style="1" customWidth="1"/>
    <col min="5386" max="5386" width="24" style="1" customWidth="1"/>
    <col min="5387" max="5387" width="17.85546875" style="1" customWidth="1"/>
    <col min="5388" max="5388" width="16.85546875" style="1" customWidth="1"/>
    <col min="5389" max="5389" width="15.85546875" style="1" customWidth="1"/>
    <col min="5390" max="5390" width="23.28515625" style="1" customWidth="1"/>
    <col min="5391" max="5391" width="8.5703125" style="1" customWidth="1"/>
    <col min="5392" max="5392" width="8.85546875" style="1" customWidth="1"/>
    <col min="5393" max="5393" width="8.140625" style="1" customWidth="1"/>
    <col min="5394" max="5394" width="8.7109375" style="1" customWidth="1"/>
    <col min="5395" max="5395" width="23" style="1" customWidth="1"/>
    <col min="5396" max="5396" width="4.42578125" style="1" customWidth="1"/>
    <col min="5397" max="5397" width="11.28515625" style="1" customWidth="1"/>
    <col min="5398" max="5398" width="9.42578125" style="1" customWidth="1"/>
    <col min="5399" max="5399" width="9.28515625" style="1" customWidth="1"/>
    <col min="5400" max="5400" width="9" style="1" customWidth="1"/>
    <col min="5401" max="5401" width="15.42578125" style="1" customWidth="1"/>
    <col min="5402" max="5402" width="57.42578125" style="1" customWidth="1"/>
    <col min="5403" max="5403" width="36.85546875" style="1" customWidth="1"/>
    <col min="5404" max="5404" width="36.140625" style="1" customWidth="1"/>
    <col min="5405" max="5405" width="71.7109375" style="1" customWidth="1"/>
    <col min="5406" max="5632" width="10.7109375" style="1" customWidth="1"/>
    <col min="5633" max="5633" width="25.28515625" style="1" customWidth="1"/>
    <col min="5634" max="5634" width="22.5703125" style="1" customWidth="1"/>
    <col min="5635" max="5635" width="20.5703125" style="1" customWidth="1"/>
    <col min="5636" max="5636" width="20.42578125" style="1" customWidth="1"/>
    <col min="5637" max="5637" width="5.7109375" style="1" customWidth="1"/>
    <col min="5638" max="5638" width="23.42578125" style="1" customWidth="1"/>
    <col min="5639" max="5640" width="18.7109375" style="1" customWidth="1"/>
    <col min="5641" max="5641" width="20.42578125" style="1" customWidth="1"/>
    <col min="5642" max="5642" width="24" style="1" customWidth="1"/>
    <col min="5643" max="5643" width="17.85546875" style="1" customWidth="1"/>
    <col min="5644" max="5644" width="16.85546875" style="1" customWidth="1"/>
    <col min="5645" max="5645" width="15.85546875" style="1" customWidth="1"/>
    <col min="5646" max="5646" width="23.28515625" style="1" customWidth="1"/>
    <col min="5647" max="5647" width="8.5703125" style="1" customWidth="1"/>
    <col min="5648" max="5648" width="8.85546875" style="1" customWidth="1"/>
    <col min="5649" max="5649" width="8.140625" style="1" customWidth="1"/>
    <col min="5650" max="5650" width="8.7109375" style="1" customWidth="1"/>
    <col min="5651" max="5651" width="23" style="1" customWidth="1"/>
    <col min="5652" max="5652" width="4.42578125" style="1" customWidth="1"/>
    <col min="5653" max="5653" width="11.28515625" style="1" customWidth="1"/>
    <col min="5654" max="5654" width="9.42578125" style="1" customWidth="1"/>
    <col min="5655" max="5655" width="9.28515625" style="1" customWidth="1"/>
    <col min="5656" max="5656" width="9" style="1" customWidth="1"/>
    <col min="5657" max="5657" width="15.42578125" style="1" customWidth="1"/>
    <col min="5658" max="5658" width="57.42578125" style="1" customWidth="1"/>
    <col min="5659" max="5659" width="36.85546875" style="1" customWidth="1"/>
    <col min="5660" max="5660" width="36.140625" style="1" customWidth="1"/>
    <col min="5661" max="5661" width="71.7109375" style="1" customWidth="1"/>
    <col min="5662" max="5888" width="10.7109375" style="1" customWidth="1"/>
    <col min="5889" max="5889" width="25.28515625" style="1" customWidth="1"/>
    <col min="5890" max="5890" width="22.5703125" style="1" customWidth="1"/>
    <col min="5891" max="5891" width="20.5703125" style="1" customWidth="1"/>
    <col min="5892" max="5892" width="20.42578125" style="1" customWidth="1"/>
    <col min="5893" max="5893" width="5.7109375" style="1" customWidth="1"/>
    <col min="5894" max="5894" width="23.42578125" style="1" customWidth="1"/>
    <col min="5895" max="5896" width="18.7109375" style="1" customWidth="1"/>
    <col min="5897" max="5897" width="20.42578125" style="1" customWidth="1"/>
    <col min="5898" max="5898" width="24" style="1" customWidth="1"/>
    <col min="5899" max="5899" width="17.85546875" style="1" customWidth="1"/>
    <col min="5900" max="5900" width="16.85546875" style="1" customWidth="1"/>
    <col min="5901" max="5901" width="15.85546875" style="1" customWidth="1"/>
    <col min="5902" max="5902" width="23.28515625" style="1" customWidth="1"/>
    <col min="5903" max="5903" width="8.5703125" style="1" customWidth="1"/>
    <col min="5904" max="5904" width="8.85546875" style="1" customWidth="1"/>
    <col min="5905" max="5905" width="8.140625" style="1" customWidth="1"/>
    <col min="5906" max="5906" width="8.7109375" style="1" customWidth="1"/>
    <col min="5907" max="5907" width="23" style="1" customWidth="1"/>
    <col min="5908" max="5908" width="4.42578125" style="1" customWidth="1"/>
    <col min="5909" max="5909" width="11.28515625" style="1" customWidth="1"/>
    <col min="5910" max="5910" width="9.42578125" style="1" customWidth="1"/>
    <col min="5911" max="5911" width="9.28515625" style="1" customWidth="1"/>
    <col min="5912" max="5912" width="9" style="1" customWidth="1"/>
    <col min="5913" max="5913" width="15.42578125" style="1" customWidth="1"/>
    <col min="5914" max="5914" width="57.42578125" style="1" customWidth="1"/>
    <col min="5915" max="5915" width="36.85546875" style="1" customWidth="1"/>
    <col min="5916" max="5916" width="36.140625" style="1" customWidth="1"/>
    <col min="5917" max="5917" width="71.7109375" style="1" customWidth="1"/>
    <col min="5918" max="6144" width="10.7109375" style="1" customWidth="1"/>
    <col min="6145" max="6145" width="25.28515625" style="1" customWidth="1"/>
    <col min="6146" max="6146" width="22.5703125" style="1" customWidth="1"/>
    <col min="6147" max="6147" width="20.5703125" style="1" customWidth="1"/>
    <col min="6148" max="6148" width="20.42578125" style="1" customWidth="1"/>
    <col min="6149" max="6149" width="5.7109375" style="1" customWidth="1"/>
    <col min="6150" max="6150" width="23.42578125" style="1" customWidth="1"/>
    <col min="6151" max="6152" width="18.7109375" style="1" customWidth="1"/>
    <col min="6153" max="6153" width="20.42578125" style="1" customWidth="1"/>
    <col min="6154" max="6154" width="24" style="1" customWidth="1"/>
    <col min="6155" max="6155" width="17.85546875" style="1" customWidth="1"/>
    <col min="6156" max="6156" width="16.85546875" style="1" customWidth="1"/>
    <col min="6157" max="6157" width="15.85546875" style="1" customWidth="1"/>
    <col min="6158" max="6158" width="23.28515625" style="1" customWidth="1"/>
    <col min="6159" max="6159" width="8.5703125" style="1" customWidth="1"/>
    <col min="6160" max="6160" width="8.85546875" style="1" customWidth="1"/>
    <col min="6161" max="6161" width="8.140625" style="1" customWidth="1"/>
    <col min="6162" max="6162" width="8.7109375" style="1" customWidth="1"/>
    <col min="6163" max="6163" width="23" style="1" customWidth="1"/>
    <col min="6164" max="6164" width="4.42578125" style="1" customWidth="1"/>
    <col min="6165" max="6165" width="11.28515625" style="1" customWidth="1"/>
    <col min="6166" max="6166" width="9.42578125" style="1" customWidth="1"/>
    <col min="6167" max="6167" width="9.28515625" style="1" customWidth="1"/>
    <col min="6168" max="6168" width="9" style="1" customWidth="1"/>
    <col min="6169" max="6169" width="15.42578125" style="1" customWidth="1"/>
    <col min="6170" max="6170" width="57.42578125" style="1" customWidth="1"/>
    <col min="6171" max="6171" width="36.85546875" style="1" customWidth="1"/>
    <col min="6172" max="6172" width="36.140625" style="1" customWidth="1"/>
    <col min="6173" max="6173" width="71.7109375" style="1" customWidth="1"/>
    <col min="6174" max="6400" width="10.7109375" style="1" customWidth="1"/>
    <col min="6401" max="6401" width="25.28515625" style="1" customWidth="1"/>
    <col min="6402" max="6402" width="22.5703125" style="1" customWidth="1"/>
    <col min="6403" max="6403" width="20.5703125" style="1" customWidth="1"/>
    <col min="6404" max="6404" width="20.42578125" style="1" customWidth="1"/>
    <col min="6405" max="6405" width="5.7109375" style="1" customWidth="1"/>
    <col min="6406" max="6406" width="23.42578125" style="1" customWidth="1"/>
    <col min="6407" max="6408" width="18.7109375" style="1" customWidth="1"/>
    <col min="6409" max="6409" width="20.42578125" style="1" customWidth="1"/>
    <col min="6410" max="6410" width="24" style="1" customWidth="1"/>
    <col min="6411" max="6411" width="17.85546875" style="1" customWidth="1"/>
    <col min="6412" max="6412" width="16.85546875" style="1" customWidth="1"/>
    <col min="6413" max="6413" width="15.85546875" style="1" customWidth="1"/>
    <col min="6414" max="6414" width="23.28515625" style="1" customWidth="1"/>
    <col min="6415" max="6415" width="8.5703125" style="1" customWidth="1"/>
    <col min="6416" max="6416" width="8.85546875" style="1" customWidth="1"/>
    <col min="6417" max="6417" width="8.140625" style="1" customWidth="1"/>
    <col min="6418" max="6418" width="8.7109375" style="1" customWidth="1"/>
    <col min="6419" max="6419" width="23" style="1" customWidth="1"/>
    <col min="6420" max="6420" width="4.42578125" style="1" customWidth="1"/>
    <col min="6421" max="6421" width="11.28515625" style="1" customWidth="1"/>
    <col min="6422" max="6422" width="9.42578125" style="1" customWidth="1"/>
    <col min="6423" max="6423" width="9.28515625" style="1" customWidth="1"/>
    <col min="6424" max="6424" width="9" style="1" customWidth="1"/>
    <col min="6425" max="6425" width="15.42578125" style="1" customWidth="1"/>
    <col min="6426" max="6426" width="57.42578125" style="1" customWidth="1"/>
    <col min="6427" max="6427" width="36.85546875" style="1" customWidth="1"/>
    <col min="6428" max="6428" width="36.140625" style="1" customWidth="1"/>
    <col min="6429" max="6429" width="71.7109375" style="1" customWidth="1"/>
    <col min="6430" max="6656" width="10.7109375" style="1" customWidth="1"/>
    <col min="6657" max="6657" width="25.28515625" style="1" customWidth="1"/>
    <col min="6658" max="6658" width="22.5703125" style="1" customWidth="1"/>
    <col min="6659" max="6659" width="20.5703125" style="1" customWidth="1"/>
    <col min="6660" max="6660" width="20.42578125" style="1" customWidth="1"/>
    <col min="6661" max="6661" width="5.7109375" style="1" customWidth="1"/>
    <col min="6662" max="6662" width="23.42578125" style="1" customWidth="1"/>
    <col min="6663" max="6664" width="18.7109375" style="1" customWidth="1"/>
    <col min="6665" max="6665" width="20.42578125" style="1" customWidth="1"/>
    <col min="6666" max="6666" width="24" style="1" customWidth="1"/>
    <col min="6667" max="6667" width="17.85546875" style="1" customWidth="1"/>
    <col min="6668" max="6668" width="16.85546875" style="1" customWidth="1"/>
    <col min="6669" max="6669" width="15.85546875" style="1" customWidth="1"/>
    <col min="6670" max="6670" width="23.28515625" style="1" customWidth="1"/>
    <col min="6671" max="6671" width="8.5703125" style="1" customWidth="1"/>
    <col min="6672" max="6672" width="8.85546875" style="1" customWidth="1"/>
    <col min="6673" max="6673" width="8.140625" style="1" customWidth="1"/>
    <col min="6674" max="6674" width="8.7109375" style="1" customWidth="1"/>
    <col min="6675" max="6675" width="23" style="1" customWidth="1"/>
    <col min="6676" max="6676" width="4.42578125" style="1" customWidth="1"/>
    <col min="6677" max="6677" width="11.28515625" style="1" customWidth="1"/>
    <col min="6678" max="6678" width="9.42578125" style="1" customWidth="1"/>
    <col min="6679" max="6679" width="9.28515625" style="1" customWidth="1"/>
    <col min="6680" max="6680" width="9" style="1" customWidth="1"/>
    <col min="6681" max="6681" width="15.42578125" style="1" customWidth="1"/>
    <col min="6682" max="6682" width="57.42578125" style="1" customWidth="1"/>
    <col min="6683" max="6683" width="36.85546875" style="1" customWidth="1"/>
    <col min="6684" max="6684" width="36.140625" style="1" customWidth="1"/>
    <col min="6685" max="6685" width="71.7109375" style="1" customWidth="1"/>
    <col min="6686" max="6912" width="10.7109375" style="1" customWidth="1"/>
    <col min="6913" max="6913" width="25.28515625" style="1" customWidth="1"/>
    <col min="6914" max="6914" width="22.5703125" style="1" customWidth="1"/>
    <col min="6915" max="6915" width="20.5703125" style="1" customWidth="1"/>
    <col min="6916" max="6916" width="20.42578125" style="1" customWidth="1"/>
    <col min="6917" max="6917" width="5.7109375" style="1" customWidth="1"/>
    <col min="6918" max="6918" width="23.42578125" style="1" customWidth="1"/>
    <col min="6919" max="6920" width="18.7109375" style="1" customWidth="1"/>
    <col min="6921" max="6921" width="20.42578125" style="1" customWidth="1"/>
    <col min="6922" max="6922" width="24" style="1" customWidth="1"/>
    <col min="6923" max="6923" width="17.85546875" style="1" customWidth="1"/>
    <col min="6924" max="6924" width="16.85546875" style="1" customWidth="1"/>
    <col min="6925" max="6925" width="15.85546875" style="1" customWidth="1"/>
    <col min="6926" max="6926" width="23.28515625" style="1" customWidth="1"/>
    <col min="6927" max="6927" width="8.5703125" style="1" customWidth="1"/>
    <col min="6928" max="6928" width="8.85546875" style="1" customWidth="1"/>
    <col min="6929" max="6929" width="8.140625" style="1" customWidth="1"/>
    <col min="6930" max="6930" width="8.7109375" style="1" customWidth="1"/>
    <col min="6931" max="6931" width="23" style="1" customWidth="1"/>
    <col min="6932" max="6932" width="4.42578125" style="1" customWidth="1"/>
    <col min="6933" max="6933" width="11.28515625" style="1" customWidth="1"/>
    <col min="6934" max="6934" width="9.42578125" style="1" customWidth="1"/>
    <col min="6935" max="6935" width="9.28515625" style="1" customWidth="1"/>
    <col min="6936" max="6936" width="9" style="1" customWidth="1"/>
    <col min="6937" max="6937" width="15.42578125" style="1" customWidth="1"/>
    <col min="6938" max="6938" width="57.42578125" style="1" customWidth="1"/>
    <col min="6939" max="6939" width="36.85546875" style="1" customWidth="1"/>
    <col min="6940" max="6940" width="36.140625" style="1" customWidth="1"/>
    <col min="6941" max="6941" width="71.7109375" style="1" customWidth="1"/>
    <col min="6942" max="7168" width="10.7109375" style="1" customWidth="1"/>
    <col min="7169" max="7169" width="25.28515625" style="1" customWidth="1"/>
    <col min="7170" max="7170" width="22.5703125" style="1" customWidth="1"/>
    <col min="7171" max="7171" width="20.5703125" style="1" customWidth="1"/>
    <col min="7172" max="7172" width="20.42578125" style="1" customWidth="1"/>
    <col min="7173" max="7173" width="5.7109375" style="1" customWidth="1"/>
    <col min="7174" max="7174" width="23.42578125" style="1" customWidth="1"/>
    <col min="7175" max="7176" width="18.7109375" style="1" customWidth="1"/>
    <col min="7177" max="7177" width="20.42578125" style="1" customWidth="1"/>
    <col min="7178" max="7178" width="24" style="1" customWidth="1"/>
    <col min="7179" max="7179" width="17.85546875" style="1" customWidth="1"/>
    <col min="7180" max="7180" width="16.85546875" style="1" customWidth="1"/>
    <col min="7181" max="7181" width="15.85546875" style="1" customWidth="1"/>
    <col min="7182" max="7182" width="23.28515625" style="1" customWidth="1"/>
    <col min="7183" max="7183" width="8.5703125" style="1" customWidth="1"/>
    <col min="7184" max="7184" width="8.85546875" style="1" customWidth="1"/>
    <col min="7185" max="7185" width="8.140625" style="1" customWidth="1"/>
    <col min="7186" max="7186" width="8.7109375" style="1" customWidth="1"/>
    <col min="7187" max="7187" width="23" style="1" customWidth="1"/>
    <col min="7188" max="7188" width="4.42578125" style="1" customWidth="1"/>
    <col min="7189" max="7189" width="11.28515625" style="1" customWidth="1"/>
    <col min="7190" max="7190" width="9.42578125" style="1" customWidth="1"/>
    <col min="7191" max="7191" width="9.28515625" style="1" customWidth="1"/>
    <col min="7192" max="7192" width="9" style="1" customWidth="1"/>
    <col min="7193" max="7193" width="15.42578125" style="1" customWidth="1"/>
    <col min="7194" max="7194" width="57.42578125" style="1" customWidth="1"/>
    <col min="7195" max="7195" width="36.85546875" style="1" customWidth="1"/>
    <col min="7196" max="7196" width="36.140625" style="1" customWidth="1"/>
    <col min="7197" max="7197" width="71.7109375" style="1" customWidth="1"/>
    <col min="7198" max="7424" width="10.7109375" style="1" customWidth="1"/>
    <col min="7425" max="7425" width="25.28515625" style="1" customWidth="1"/>
    <col min="7426" max="7426" width="22.5703125" style="1" customWidth="1"/>
    <col min="7427" max="7427" width="20.5703125" style="1" customWidth="1"/>
    <col min="7428" max="7428" width="20.42578125" style="1" customWidth="1"/>
    <col min="7429" max="7429" width="5.7109375" style="1" customWidth="1"/>
    <col min="7430" max="7430" width="23.42578125" style="1" customWidth="1"/>
    <col min="7431" max="7432" width="18.7109375" style="1" customWidth="1"/>
    <col min="7433" max="7433" width="20.42578125" style="1" customWidth="1"/>
    <col min="7434" max="7434" width="24" style="1" customWidth="1"/>
    <col min="7435" max="7435" width="17.85546875" style="1" customWidth="1"/>
    <col min="7436" max="7436" width="16.85546875" style="1" customWidth="1"/>
    <col min="7437" max="7437" width="15.85546875" style="1" customWidth="1"/>
    <col min="7438" max="7438" width="23.28515625" style="1" customWidth="1"/>
    <col min="7439" max="7439" width="8.5703125" style="1" customWidth="1"/>
    <col min="7440" max="7440" width="8.85546875" style="1" customWidth="1"/>
    <col min="7441" max="7441" width="8.140625" style="1" customWidth="1"/>
    <col min="7442" max="7442" width="8.7109375" style="1" customWidth="1"/>
    <col min="7443" max="7443" width="23" style="1" customWidth="1"/>
    <col min="7444" max="7444" width="4.42578125" style="1" customWidth="1"/>
    <col min="7445" max="7445" width="11.28515625" style="1" customWidth="1"/>
    <col min="7446" max="7446" width="9.42578125" style="1" customWidth="1"/>
    <col min="7447" max="7447" width="9.28515625" style="1" customWidth="1"/>
    <col min="7448" max="7448" width="9" style="1" customWidth="1"/>
    <col min="7449" max="7449" width="15.42578125" style="1" customWidth="1"/>
    <col min="7450" max="7450" width="57.42578125" style="1" customWidth="1"/>
    <col min="7451" max="7451" width="36.85546875" style="1" customWidth="1"/>
    <col min="7452" max="7452" width="36.140625" style="1" customWidth="1"/>
    <col min="7453" max="7453" width="71.7109375" style="1" customWidth="1"/>
    <col min="7454" max="7680" width="10.7109375" style="1" customWidth="1"/>
    <col min="7681" max="7681" width="25.28515625" style="1" customWidth="1"/>
    <col min="7682" max="7682" width="22.5703125" style="1" customWidth="1"/>
    <col min="7683" max="7683" width="20.5703125" style="1" customWidth="1"/>
    <col min="7684" max="7684" width="20.42578125" style="1" customWidth="1"/>
    <col min="7685" max="7685" width="5.7109375" style="1" customWidth="1"/>
    <col min="7686" max="7686" width="23.42578125" style="1" customWidth="1"/>
    <col min="7687" max="7688" width="18.7109375" style="1" customWidth="1"/>
    <col min="7689" max="7689" width="20.42578125" style="1" customWidth="1"/>
    <col min="7690" max="7690" width="24" style="1" customWidth="1"/>
    <col min="7691" max="7691" width="17.85546875" style="1" customWidth="1"/>
    <col min="7692" max="7692" width="16.85546875" style="1" customWidth="1"/>
    <col min="7693" max="7693" width="15.85546875" style="1" customWidth="1"/>
    <col min="7694" max="7694" width="23.28515625" style="1" customWidth="1"/>
    <col min="7695" max="7695" width="8.5703125" style="1" customWidth="1"/>
    <col min="7696" max="7696" width="8.85546875" style="1" customWidth="1"/>
    <col min="7697" max="7697" width="8.140625" style="1" customWidth="1"/>
    <col min="7698" max="7698" width="8.7109375" style="1" customWidth="1"/>
    <col min="7699" max="7699" width="23" style="1" customWidth="1"/>
    <col min="7700" max="7700" width="4.42578125" style="1" customWidth="1"/>
    <col min="7701" max="7701" width="11.28515625" style="1" customWidth="1"/>
    <col min="7702" max="7702" width="9.42578125" style="1" customWidth="1"/>
    <col min="7703" max="7703" width="9.28515625" style="1" customWidth="1"/>
    <col min="7704" max="7704" width="9" style="1" customWidth="1"/>
    <col min="7705" max="7705" width="15.42578125" style="1" customWidth="1"/>
    <col min="7706" max="7706" width="57.42578125" style="1" customWidth="1"/>
    <col min="7707" max="7707" width="36.85546875" style="1" customWidth="1"/>
    <col min="7708" max="7708" width="36.140625" style="1" customWidth="1"/>
    <col min="7709" max="7709" width="71.7109375" style="1" customWidth="1"/>
    <col min="7710" max="7936" width="10.7109375" style="1" customWidth="1"/>
    <col min="7937" max="7937" width="25.28515625" style="1" customWidth="1"/>
    <col min="7938" max="7938" width="22.5703125" style="1" customWidth="1"/>
    <col min="7939" max="7939" width="20.5703125" style="1" customWidth="1"/>
    <col min="7940" max="7940" width="20.42578125" style="1" customWidth="1"/>
    <col min="7941" max="7941" width="5.7109375" style="1" customWidth="1"/>
    <col min="7942" max="7942" width="23.42578125" style="1" customWidth="1"/>
    <col min="7943" max="7944" width="18.7109375" style="1" customWidth="1"/>
    <col min="7945" max="7945" width="20.42578125" style="1" customWidth="1"/>
    <col min="7946" max="7946" width="24" style="1" customWidth="1"/>
    <col min="7947" max="7947" width="17.85546875" style="1" customWidth="1"/>
    <col min="7948" max="7948" width="16.85546875" style="1" customWidth="1"/>
    <col min="7949" max="7949" width="15.85546875" style="1" customWidth="1"/>
    <col min="7950" max="7950" width="23.28515625" style="1" customWidth="1"/>
    <col min="7951" max="7951" width="8.5703125" style="1" customWidth="1"/>
    <col min="7952" max="7952" width="8.85546875" style="1" customWidth="1"/>
    <col min="7953" max="7953" width="8.140625" style="1" customWidth="1"/>
    <col min="7954" max="7954" width="8.7109375" style="1" customWidth="1"/>
    <col min="7955" max="7955" width="23" style="1" customWidth="1"/>
    <col min="7956" max="7956" width="4.42578125" style="1" customWidth="1"/>
    <col min="7957" max="7957" width="11.28515625" style="1" customWidth="1"/>
    <col min="7958" max="7958" width="9.42578125" style="1" customWidth="1"/>
    <col min="7959" max="7959" width="9.28515625" style="1" customWidth="1"/>
    <col min="7960" max="7960" width="9" style="1" customWidth="1"/>
    <col min="7961" max="7961" width="15.42578125" style="1" customWidth="1"/>
    <col min="7962" max="7962" width="57.42578125" style="1" customWidth="1"/>
    <col min="7963" max="7963" width="36.85546875" style="1" customWidth="1"/>
    <col min="7964" max="7964" width="36.140625" style="1" customWidth="1"/>
    <col min="7965" max="7965" width="71.7109375" style="1" customWidth="1"/>
    <col min="7966" max="8192" width="10.7109375" style="1" customWidth="1"/>
    <col min="8193" max="8193" width="25.28515625" style="1" customWidth="1"/>
    <col min="8194" max="8194" width="22.5703125" style="1" customWidth="1"/>
    <col min="8195" max="8195" width="20.5703125" style="1" customWidth="1"/>
    <col min="8196" max="8196" width="20.42578125" style="1" customWidth="1"/>
    <col min="8197" max="8197" width="5.7109375" style="1" customWidth="1"/>
    <col min="8198" max="8198" width="23.42578125" style="1" customWidth="1"/>
    <col min="8199" max="8200" width="18.7109375" style="1" customWidth="1"/>
    <col min="8201" max="8201" width="20.42578125" style="1" customWidth="1"/>
    <col min="8202" max="8202" width="24" style="1" customWidth="1"/>
    <col min="8203" max="8203" width="17.85546875" style="1" customWidth="1"/>
    <col min="8204" max="8204" width="16.85546875" style="1" customWidth="1"/>
    <col min="8205" max="8205" width="15.85546875" style="1" customWidth="1"/>
    <col min="8206" max="8206" width="23.28515625" style="1" customWidth="1"/>
    <col min="8207" max="8207" width="8.5703125" style="1" customWidth="1"/>
    <col min="8208" max="8208" width="8.85546875" style="1" customWidth="1"/>
    <col min="8209" max="8209" width="8.140625" style="1" customWidth="1"/>
    <col min="8210" max="8210" width="8.7109375" style="1" customWidth="1"/>
    <col min="8211" max="8211" width="23" style="1" customWidth="1"/>
    <col min="8212" max="8212" width="4.42578125" style="1" customWidth="1"/>
    <col min="8213" max="8213" width="11.28515625" style="1" customWidth="1"/>
    <col min="8214" max="8214" width="9.42578125" style="1" customWidth="1"/>
    <col min="8215" max="8215" width="9.28515625" style="1" customWidth="1"/>
    <col min="8216" max="8216" width="9" style="1" customWidth="1"/>
    <col min="8217" max="8217" width="15.42578125" style="1" customWidth="1"/>
    <col min="8218" max="8218" width="57.42578125" style="1" customWidth="1"/>
    <col min="8219" max="8219" width="36.85546875" style="1" customWidth="1"/>
    <col min="8220" max="8220" width="36.140625" style="1" customWidth="1"/>
    <col min="8221" max="8221" width="71.7109375" style="1" customWidth="1"/>
    <col min="8222" max="8448" width="10.7109375" style="1" customWidth="1"/>
    <col min="8449" max="8449" width="25.28515625" style="1" customWidth="1"/>
    <col min="8450" max="8450" width="22.5703125" style="1" customWidth="1"/>
    <col min="8451" max="8451" width="20.5703125" style="1" customWidth="1"/>
    <col min="8452" max="8452" width="20.42578125" style="1" customWidth="1"/>
    <col min="8453" max="8453" width="5.7109375" style="1" customWidth="1"/>
    <col min="8454" max="8454" width="23.42578125" style="1" customWidth="1"/>
    <col min="8455" max="8456" width="18.7109375" style="1" customWidth="1"/>
    <col min="8457" max="8457" width="20.42578125" style="1" customWidth="1"/>
    <col min="8458" max="8458" width="24" style="1" customWidth="1"/>
    <col min="8459" max="8459" width="17.85546875" style="1" customWidth="1"/>
    <col min="8460" max="8460" width="16.85546875" style="1" customWidth="1"/>
    <col min="8461" max="8461" width="15.85546875" style="1" customWidth="1"/>
    <col min="8462" max="8462" width="23.28515625" style="1" customWidth="1"/>
    <col min="8463" max="8463" width="8.5703125" style="1" customWidth="1"/>
    <col min="8464" max="8464" width="8.85546875" style="1" customWidth="1"/>
    <col min="8465" max="8465" width="8.140625" style="1" customWidth="1"/>
    <col min="8466" max="8466" width="8.7109375" style="1" customWidth="1"/>
    <col min="8467" max="8467" width="23" style="1" customWidth="1"/>
    <col min="8468" max="8468" width="4.42578125" style="1" customWidth="1"/>
    <col min="8469" max="8469" width="11.28515625" style="1" customWidth="1"/>
    <col min="8470" max="8470" width="9.42578125" style="1" customWidth="1"/>
    <col min="8471" max="8471" width="9.28515625" style="1" customWidth="1"/>
    <col min="8472" max="8472" width="9" style="1" customWidth="1"/>
    <col min="8473" max="8473" width="15.42578125" style="1" customWidth="1"/>
    <col min="8474" max="8474" width="57.42578125" style="1" customWidth="1"/>
    <col min="8475" max="8475" width="36.85546875" style="1" customWidth="1"/>
    <col min="8476" max="8476" width="36.140625" style="1" customWidth="1"/>
    <col min="8477" max="8477" width="71.7109375" style="1" customWidth="1"/>
    <col min="8478" max="8704" width="10.7109375" style="1" customWidth="1"/>
    <col min="8705" max="8705" width="25.28515625" style="1" customWidth="1"/>
    <col min="8706" max="8706" width="22.5703125" style="1" customWidth="1"/>
    <col min="8707" max="8707" width="20.5703125" style="1" customWidth="1"/>
    <col min="8708" max="8708" width="20.42578125" style="1" customWidth="1"/>
    <col min="8709" max="8709" width="5.7109375" style="1" customWidth="1"/>
    <col min="8710" max="8710" width="23.42578125" style="1" customWidth="1"/>
    <col min="8711" max="8712" width="18.7109375" style="1" customWidth="1"/>
    <col min="8713" max="8713" width="20.42578125" style="1" customWidth="1"/>
    <col min="8714" max="8714" width="24" style="1" customWidth="1"/>
    <col min="8715" max="8715" width="17.85546875" style="1" customWidth="1"/>
    <col min="8716" max="8716" width="16.85546875" style="1" customWidth="1"/>
    <col min="8717" max="8717" width="15.85546875" style="1" customWidth="1"/>
    <col min="8718" max="8718" width="23.28515625" style="1" customWidth="1"/>
    <col min="8719" max="8719" width="8.5703125" style="1" customWidth="1"/>
    <col min="8720" max="8720" width="8.85546875" style="1" customWidth="1"/>
    <col min="8721" max="8721" width="8.140625" style="1" customWidth="1"/>
    <col min="8722" max="8722" width="8.7109375" style="1" customWidth="1"/>
    <col min="8723" max="8723" width="23" style="1" customWidth="1"/>
    <col min="8724" max="8724" width="4.42578125" style="1" customWidth="1"/>
    <col min="8725" max="8725" width="11.28515625" style="1" customWidth="1"/>
    <col min="8726" max="8726" width="9.42578125" style="1" customWidth="1"/>
    <col min="8727" max="8727" width="9.28515625" style="1" customWidth="1"/>
    <col min="8728" max="8728" width="9" style="1" customWidth="1"/>
    <col min="8729" max="8729" width="15.42578125" style="1" customWidth="1"/>
    <col min="8730" max="8730" width="57.42578125" style="1" customWidth="1"/>
    <col min="8731" max="8731" width="36.85546875" style="1" customWidth="1"/>
    <col min="8732" max="8732" width="36.140625" style="1" customWidth="1"/>
    <col min="8733" max="8733" width="71.7109375" style="1" customWidth="1"/>
    <col min="8734" max="8960" width="10.7109375" style="1" customWidth="1"/>
    <col min="8961" max="8961" width="25.28515625" style="1" customWidth="1"/>
    <col min="8962" max="8962" width="22.5703125" style="1" customWidth="1"/>
    <col min="8963" max="8963" width="20.5703125" style="1" customWidth="1"/>
    <col min="8964" max="8964" width="20.42578125" style="1" customWidth="1"/>
    <col min="8965" max="8965" width="5.7109375" style="1" customWidth="1"/>
    <col min="8966" max="8966" width="23.42578125" style="1" customWidth="1"/>
    <col min="8967" max="8968" width="18.7109375" style="1" customWidth="1"/>
    <col min="8969" max="8969" width="20.42578125" style="1" customWidth="1"/>
    <col min="8970" max="8970" width="24" style="1" customWidth="1"/>
    <col min="8971" max="8971" width="17.85546875" style="1" customWidth="1"/>
    <col min="8972" max="8972" width="16.85546875" style="1" customWidth="1"/>
    <col min="8973" max="8973" width="15.85546875" style="1" customWidth="1"/>
    <col min="8974" max="8974" width="23.28515625" style="1" customWidth="1"/>
    <col min="8975" max="8975" width="8.5703125" style="1" customWidth="1"/>
    <col min="8976" max="8976" width="8.85546875" style="1" customWidth="1"/>
    <col min="8977" max="8977" width="8.140625" style="1" customWidth="1"/>
    <col min="8978" max="8978" width="8.7109375" style="1" customWidth="1"/>
    <col min="8979" max="8979" width="23" style="1" customWidth="1"/>
    <col min="8980" max="8980" width="4.42578125" style="1" customWidth="1"/>
    <col min="8981" max="8981" width="11.28515625" style="1" customWidth="1"/>
    <col min="8982" max="8982" width="9.42578125" style="1" customWidth="1"/>
    <col min="8983" max="8983" width="9.28515625" style="1" customWidth="1"/>
    <col min="8984" max="8984" width="9" style="1" customWidth="1"/>
    <col min="8985" max="8985" width="15.42578125" style="1" customWidth="1"/>
    <col min="8986" max="8986" width="57.42578125" style="1" customWidth="1"/>
    <col min="8987" max="8987" width="36.85546875" style="1" customWidth="1"/>
    <col min="8988" max="8988" width="36.140625" style="1" customWidth="1"/>
    <col min="8989" max="8989" width="71.7109375" style="1" customWidth="1"/>
    <col min="8990" max="9216" width="10.7109375" style="1" customWidth="1"/>
    <col min="9217" max="9217" width="25.28515625" style="1" customWidth="1"/>
    <col min="9218" max="9218" width="22.5703125" style="1" customWidth="1"/>
    <col min="9219" max="9219" width="20.5703125" style="1" customWidth="1"/>
    <col min="9220" max="9220" width="20.42578125" style="1" customWidth="1"/>
    <col min="9221" max="9221" width="5.7109375" style="1" customWidth="1"/>
    <col min="9222" max="9222" width="23.42578125" style="1" customWidth="1"/>
    <col min="9223" max="9224" width="18.7109375" style="1" customWidth="1"/>
    <col min="9225" max="9225" width="20.42578125" style="1" customWidth="1"/>
    <col min="9226" max="9226" width="24" style="1" customWidth="1"/>
    <col min="9227" max="9227" width="17.85546875" style="1" customWidth="1"/>
    <col min="9228" max="9228" width="16.85546875" style="1" customWidth="1"/>
    <col min="9229" max="9229" width="15.85546875" style="1" customWidth="1"/>
    <col min="9230" max="9230" width="23.28515625" style="1" customWidth="1"/>
    <col min="9231" max="9231" width="8.5703125" style="1" customWidth="1"/>
    <col min="9232" max="9232" width="8.85546875" style="1" customWidth="1"/>
    <col min="9233" max="9233" width="8.140625" style="1" customWidth="1"/>
    <col min="9234" max="9234" width="8.7109375" style="1" customWidth="1"/>
    <col min="9235" max="9235" width="23" style="1" customWidth="1"/>
    <col min="9236" max="9236" width="4.42578125" style="1" customWidth="1"/>
    <col min="9237" max="9237" width="11.28515625" style="1" customWidth="1"/>
    <col min="9238" max="9238" width="9.42578125" style="1" customWidth="1"/>
    <col min="9239" max="9239" width="9.28515625" style="1" customWidth="1"/>
    <col min="9240" max="9240" width="9" style="1" customWidth="1"/>
    <col min="9241" max="9241" width="15.42578125" style="1" customWidth="1"/>
    <col min="9242" max="9242" width="57.42578125" style="1" customWidth="1"/>
    <col min="9243" max="9243" width="36.85546875" style="1" customWidth="1"/>
    <col min="9244" max="9244" width="36.140625" style="1" customWidth="1"/>
    <col min="9245" max="9245" width="71.7109375" style="1" customWidth="1"/>
    <col min="9246" max="9472" width="10.7109375" style="1" customWidth="1"/>
    <col min="9473" max="9473" width="25.28515625" style="1" customWidth="1"/>
    <col min="9474" max="9474" width="22.5703125" style="1" customWidth="1"/>
    <col min="9475" max="9475" width="20.5703125" style="1" customWidth="1"/>
    <col min="9476" max="9476" width="20.42578125" style="1" customWidth="1"/>
    <col min="9477" max="9477" width="5.7109375" style="1" customWidth="1"/>
    <col min="9478" max="9478" width="23.42578125" style="1" customWidth="1"/>
    <col min="9479" max="9480" width="18.7109375" style="1" customWidth="1"/>
    <col min="9481" max="9481" width="20.42578125" style="1" customWidth="1"/>
    <col min="9482" max="9482" width="24" style="1" customWidth="1"/>
    <col min="9483" max="9483" width="17.85546875" style="1" customWidth="1"/>
    <col min="9484" max="9484" width="16.85546875" style="1" customWidth="1"/>
    <col min="9485" max="9485" width="15.85546875" style="1" customWidth="1"/>
    <col min="9486" max="9486" width="23.28515625" style="1" customWidth="1"/>
    <col min="9487" max="9487" width="8.5703125" style="1" customWidth="1"/>
    <col min="9488" max="9488" width="8.85546875" style="1" customWidth="1"/>
    <col min="9489" max="9489" width="8.140625" style="1" customWidth="1"/>
    <col min="9490" max="9490" width="8.7109375" style="1" customWidth="1"/>
    <col min="9491" max="9491" width="23" style="1" customWidth="1"/>
    <col min="9492" max="9492" width="4.42578125" style="1" customWidth="1"/>
    <col min="9493" max="9493" width="11.28515625" style="1" customWidth="1"/>
    <col min="9494" max="9494" width="9.42578125" style="1" customWidth="1"/>
    <col min="9495" max="9495" width="9.28515625" style="1" customWidth="1"/>
    <col min="9496" max="9496" width="9" style="1" customWidth="1"/>
    <col min="9497" max="9497" width="15.42578125" style="1" customWidth="1"/>
    <col min="9498" max="9498" width="57.42578125" style="1" customWidth="1"/>
    <col min="9499" max="9499" width="36.85546875" style="1" customWidth="1"/>
    <col min="9500" max="9500" width="36.140625" style="1" customWidth="1"/>
    <col min="9501" max="9501" width="71.7109375" style="1" customWidth="1"/>
    <col min="9502" max="9728" width="10.7109375" style="1" customWidth="1"/>
    <col min="9729" max="9729" width="25.28515625" style="1" customWidth="1"/>
    <col min="9730" max="9730" width="22.5703125" style="1" customWidth="1"/>
    <col min="9731" max="9731" width="20.5703125" style="1" customWidth="1"/>
    <col min="9732" max="9732" width="20.42578125" style="1" customWidth="1"/>
    <col min="9733" max="9733" width="5.7109375" style="1" customWidth="1"/>
    <col min="9734" max="9734" width="23.42578125" style="1" customWidth="1"/>
    <col min="9735" max="9736" width="18.7109375" style="1" customWidth="1"/>
    <col min="9737" max="9737" width="20.42578125" style="1" customWidth="1"/>
    <col min="9738" max="9738" width="24" style="1" customWidth="1"/>
    <col min="9739" max="9739" width="17.85546875" style="1" customWidth="1"/>
    <col min="9740" max="9740" width="16.85546875" style="1" customWidth="1"/>
    <col min="9741" max="9741" width="15.85546875" style="1" customWidth="1"/>
    <col min="9742" max="9742" width="23.28515625" style="1" customWidth="1"/>
    <col min="9743" max="9743" width="8.5703125" style="1" customWidth="1"/>
    <col min="9744" max="9744" width="8.85546875" style="1" customWidth="1"/>
    <col min="9745" max="9745" width="8.140625" style="1" customWidth="1"/>
    <col min="9746" max="9746" width="8.7109375" style="1" customWidth="1"/>
    <col min="9747" max="9747" width="23" style="1" customWidth="1"/>
    <col min="9748" max="9748" width="4.42578125" style="1" customWidth="1"/>
    <col min="9749" max="9749" width="11.28515625" style="1" customWidth="1"/>
    <col min="9750" max="9750" width="9.42578125" style="1" customWidth="1"/>
    <col min="9751" max="9751" width="9.28515625" style="1" customWidth="1"/>
    <col min="9752" max="9752" width="9" style="1" customWidth="1"/>
    <col min="9753" max="9753" width="15.42578125" style="1" customWidth="1"/>
    <col min="9754" max="9754" width="57.42578125" style="1" customWidth="1"/>
    <col min="9755" max="9755" width="36.85546875" style="1" customWidth="1"/>
    <col min="9756" max="9756" width="36.140625" style="1" customWidth="1"/>
    <col min="9757" max="9757" width="71.7109375" style="1" customWidth="1"/>
    <col min="9758" max="9984" width="10.7109375" style="1" customWidth="1"/>
    <col min="9985" max="9985" width="25.28515625" style="1" customWidth="1"/>
    <col min="9986" max="9986" width="22.5703125" style="1" customWidth="1"/>
    <col min="9987" max="9987" width="20.5703125" style="1" customWidth="1"/>
    <col min="9988" max="9988" width="20.42578125" style="1" customWidth="1"/>
    <col min="9989" max="9989" width="5.7109375" style="1" customWidth="1"/>
    <col min="9990" max="9990" width="23.42578125" style="1" customWidth="1"/>
    <col min="9991" max="9992" width="18.7109375" style="1" customWidth="1"/>
    <col min="9993" max="9993" width="20.42578125" style="1" customWidth="1"/>
    <col min="9994" max="9994" width="24" style="1" customWidth="1"/>
    <col min="9995" max="9995" width="17.85546875" style="1" customWidth="1"/>
    <col min="9996" max="9996" width="16.85546875" style="1" customWidth="1"/>
    <col min="9997" max="9997" width="15.85546875" style="1" customWidth="1"/>
    <col min="9998" max="9998" width="23.28515625" style="1" customWidth="1"/>
    <col min="9999" max="9999" width="8.5703125" style="1" customWidth="1"/>
    <col min="10000" max="10000" width="8.85546875" style="1" customWidth="1"/>
    <col min="10001" max="10001" width="8.140625" style="1" customWidth="1"/>
    <col min="10002" max="10002" width="8.7109375" style="1" customWidth="1"/>
    <col min="10003" max="10003" width="23" style="1" customWidth="1"/>
    <col min="10004" max="10004" width="4.42578125" style="1" customWidth="1"/>
    <col min="10005" max="10005" width="11.28515625" style="1" customWidth="1"/>
    <col min="10006" max="10006" width="9.42578125" style="1" customWidth="1"/>
    <col min="10007" max="10007" width="9.28515625" style="1" customWidth="1"/>
    <col min="10008" max="10008" width="9" style="1" customWidth="1"/>
    <col min="10009" max="10009" width="15.42578125" style="1" customWidth="1"/>
    <col min="10010" max="10010" width="57.42578125" style="1" customWidth="1"/>
    <col min="10011" max="10011" width="36.85546875" style="1" customWidth="1"/>
    <col min="10012" max="10012" width="36.140625" style="1" customWidth="1"/>
    <col min="10013" max="10013" width="71.7109375" style="1" customWidth="1"/>
    <col min="10014" max="10240" width="10.7109375" style="1" customWidth="1"/>
    <col min="10241" max="10241" width="25.28515625" style="1" customWidth="1"/>
    <col min="10242" max="10242" width="22.5703125" style="1" customWidth="1"/>
    <col min="10243" max="10243" width="20.5703125" style="1" customWidth="1"/>
    <col min="10244" max="10244" width="20.42578125" style="1" customWidth="1"/>
    <col min="10245" max="10245" width="5.7109375" style="1" customWidth="1"/>
    <col min="10246" max="10246" width="23.42578125" style="1" customWidth="1"/>
    <col min="10247" max="10248" width="18.7109375" style="1" customWidth="1"/>
    <col min="10249" max="10249" width="20.42578125" style="1" customWidth="1"/>
    <col min="10250" max="10250" width="24" style="1" customWidth="1"/>
    <col min="10251" max="10251" width="17.85546875" style="1" customWidth="1"/>
    <col min="10252" max="10252" width="16.85546875" style="1" customWidth="1"/>
    <col min="10253" max="10253" width="15.85546875" style="1" customWidth="1"/>
    <col min="10254" max="10254" width="23.28515625" style="1" customWidth="1"/>
    <col min="10255" max="10255" width="8.5703125" style="1" customWidth="1"/>
    <col min="10256" max="10256" width="8.85546875" style="1" customWidth="1"/>
    <col min="10257" max="10257" width="8.140625" style="1" customWidth="1"/>
    <col min="10258" max="10258" width="8.7109375" style="1" customWidth="1"/>
    <col min="10259" max="10259" width="23" style="1" customWidth="1"/>
    <col min="10260" max="10260" width="4.42578125" style="1" customWidth="1"/>
    <col min="10261" max="10261" width="11.28515625" style="1" customWidth="1"/>
    <col min="10262" max="10262" width="9.42578125" style="1" customWidth="1"/>
    <col min="10263" max="10263" width="9.28515625" style="1" customWidth="1"/>
    <col min="10264" max="10264" width="9" style="1" customWidth="1"/>
    <col min="10265" max="10265" width="15.42578125" style="1" customWidth="1"/>
    <col min="10266" max="10266" width="57.42578125" style="1" customWidth="1"/>
    <col min="10267" max="10267" width="36.85546875" style="1" customWidth="1"/>
    <col min="10268" max="10268" width="36.140625" style="1" customWidth="1"/>
    <col min="10269" max="10269" width="71.7109375" style="1" customWidth="1"/>
    <col min="10270" max="10496" width="10.7109375" style="1" customWidth="1"/>
    <col min="10497" max="10497" width="25.28515625" style="1" customWidth="1"/>
    <col min="10498" max="10498" width="22.5703125" style="1" customWidth="1"/>
    <col min="10499" max="10499" width="20.5703125" style="1" customWidth="1"/>
    <col min="10500" max="10500" width="20.42578125" style="1" customWidth="1"/>
    <col min="10501" max="10501" width="5.7109375" style="1" customWidth="1"/>
    <col min="10502" max="10502" width="23.42578125" style="1" customWidth="1"/>
    <col min="10503" max="10504" width="18.7109375" style="1" customWidth="1"/>
    <col min="10505" max="10505" width="20.42578125" style="1" customWidth="1"/>
    <col min="10506" max="10506" width="24" style="1" customWidth="1"/>
    <col min="10507" max="10507" width="17.85546875" style="1" customWidth="1"/>
    <col min="10508" max="10508" width="16.85546875" style="1" customWidth="1"/>
    <col min="10509" max="10509" width="15.85546875" style="1" customWidth="1"/>
    <col min="10510" max="10510" width="23.28515625" style="1" customWidth="1"/>
    <col min="10511" max="10511" width="8.5703125" style="1" customWidth="1"/>
    <col min="10512" max="10512" width="8.85546875" style="1" customWidth="1"/>
    <col min="10513" max="10513" width="8.140625" style="1" customWidth="1"/>
    <col min="10514" max="10514" width="8.7109375" style="1" customWidth="1"/>
    <col min="10515" max="10515" width="23" style="1" customWidth="1"/>
    <col min="10516" max="10516" width="4.42578125" style="1" customWidth="1"/>
    <col min="10517" max="10517" width="11.28515625" style="1" customWidth="1"/>
    <col min="10518" max="10518" width="9.42578125" style="1" customWidth="1"/>
    <col min="10519" max="10519" width="9.28515625" style="1" customWidth="1"/>
    <col min="10520" max="10520" width="9" style="1" customWidth="1"/>
    <col min="10521" max="10521" width="15.42578125" style="1" customWidth="1"/>
    <col min="10522" max="10522" width="57.42578125" style="1" customWidth="1"/>
    <col min="10523" max="10523" width="36.85546875" style="1" customWidth="1"/>
    <col min="10524" max="10524" width="36.140625" style="1" customWidth="1"/>
    <col min="10525" max="10525" width="71.7109375" style="1" customWidth="1"/>
    <col min="10526" max="10752" width="10.7109375" style="1" customWidth="1"/>
    <col min="10753" max="10753" width="25.28515625" style="1" customWidth="1"/>
    <col min="10754" max="10754" width="22.5703125" style="1" customWidth="1"/>
    <col min="10755" max="10755" width="20.5703125" style="1" customWidth="1"/>
    <col min="10756" max="10756" width="20.42578125" style="1" customWidth="1"/>
    <col min="10757" max="10757" width="5.7109375" style="1" customWidth="1"/>
    <col min="10758" max="10758" width="23.42578125" style="1" customWidth="1"/>
    <col min="10759" max="10760" width="18.7109375" style="1" customWidth="1"/>
    <col min="10761" max="10761" width="20.42578125" style="1" customWidth="1"/>
    <col min="10762" max="10762" width="24" style="1" customWidth="1"/>
    <col min="10763" max="10763" width="17.85546875" style="1" customWidth="1"/>
    <col min="10764" max="10764" width="16.85546875" style="1" customWidth="1"/>
    <col min="10765" max="10765" width="15.85546875" style="1" customWidth="1"/>
    <col min="10766" max="10766" width="23.28515625" style="1" customWidth="1"/>
    <col min="10767" max="10767" width="8.5703125" style="1" customWidth="1"/>
    <col min="10768" max="10768" width="8.85546875" style="1" customWidth="1"/>
    <col min="10769" max="10769" width="8.140625" style="1" customWidth="1"/>
    <col min="10770" max="10770" width="8.7109375" style="1" customWidth="1"/>
    <col min="10771" max="10771" width="23" style="1" customWidth="1"/>
    <col min="10772" max="10772" width="4.42578125" style="1" customWidth="1"/>
    <col min="10773" max="10773" width="11.28515625" style="1" customWidth="1"/>
    <col min="10774" max="10774" width="9.42578125" style="1" customWidth="1"/>
    <col min="10775" max="10775" width="9.28515625" style="1" customWidth="1"/>
    <col min="10776" max="10776" width="9" style="1" customWidth="1"/>
    <col min="10777" max="10777" width="15.42578125" style="1" customWidth="1"/>
    <col min="10778" max="10778" width="57.42578125" style="1" customWidth="1"/>
    <col min="10779" max="10779" width="36.85546875" style="1" customWidth="1"/>
    <col min="10780" max="10780" width="36.140625" style="1" customWidth="1"/>
    <col min="10781" max="10781" width="71.7109375" style="1" customWidth="1"/>
    <col min="10782" max="11008" width="10.7109375" style="1" customWidth="1"/>
    <col min="11009" max="11009" width="25.28515625" style="1" customWidth="1"/>
    <col min="11010" max="11010" width="22.5703125" style="1" customWidth="1"/>
    <col min="11011" max="11011" width="20.5703125" style="1" customWidth="1"/>
    <col min="11012" max="11012" width="20.42578125" style="1" customWidth="1"/>
    <col min="11013" max="11013" width="5.7109375" style="1" customWidth="1"/>
    <col min="11014" max="11014" width="23.42578125" style="1" customWidth="1"/>
    <col min="11015" max="11016" width="18.7109375" style="1" customWidth="1"/>
    <col min="11017" max="11017" width="20.42578125" style="1" customWidth="1"/>
    <col min="11018" max="11018" width="24" style="1" customWidth="1"/>
    <col min="11019" max="11019" width="17.85546875" style="1" customWidth="1"/>
    <col min="11020" max="11020" width="16.85546875" style="1" customWidth="1"/>
    <col min="11021" max="11021" width="15.85546875" style="1" customWidth="1"/>
    <col min="11022" max="11022" width="23.28515625" style="1" customWidth="1"/>
    <col min="11023" max="11023" width="8.5703125" style="1" customWidth="1"/>
    <col min="11024" max="11024" width="8.85546875" style="1" customWidth="1"/>
    <col min="11025" max="11025" width="8.140625" style="1" customWidth="1"/>
    <col min="11026" max="11026" width="8.7109375" style="1" customWidth="1"/>
    <col min="11027" max="11027" width="23" style="1" customWidth="1"/>
    <col min="11028" max="11028" width="4.42578125" style="1" customWidth="1"/>
    <col min="11029" max="11029" width="11.28515625" style="1" customWidth="1"/>
    <col min="11030" max="11030" width="9.42578125" style="1" customWidth="1"/>
    <col min="11031" max="11031" width="9.28515625" style="1" customWidth="1"/>
    <col min="11032" max="11032" width="9" style="1" customWidth="1"/>
    <col min="11033" max="11033" width="15.42578125" style="1" customWidth="1"/>
    <col min="11034" max="11034" width="57.42578125" style="1" customWidth="1"/>
    <col min="11035" max="11035" width="36.85546875" style="1" customWidth="1"/>
    <col min="11036" max="11036" width="36.140625" style="1" customWidth="1"/>
    <col min="11037" max="11037" width="71.7109375" style="1" customWidth="1"/>
    <col min="11038" max="11264" width="10.7109375" style="1" customWidth="1"/>
    <col min="11265" max="11265" width="25.28515625" style="1" customWidth="1"/>
    <col min="11266" max="11266" width="22.5703125" style="1" customWidth="1"/>
    <col min="11267" max="11267" width="20.5703125" style="1" customWidth="1"/>
    <col min="11268" max="11268" width="20.42578125" style="1" customWidth="1"/>
    <col min="11269" max="11269" width="5.7109375" style="1" customWidth="1"/>
    <col min="11270" max="11270" width="23.42578125" style="1" customWidth="1"/>
    <col min="11271" max="11272" width="18.7109375" style="1" customWidth="1"/>
    <col min="11273" max="11273" width="20.42578125" style="1" customWidth="1"/>
    <col min="11274" max="11274" width="24" style="1" customWidth="1"/>
    <col min="11275" max="11275" width="17.85546875" style="1" customWidth="1"/>
    <col min="11276" max="11276" width="16.85546875" style="1" customWidth="1"/>
    <col min="11277" max="11277" width="15.85546875" style="1" customWidth="1"/>
    <col min="11278" max="11278" width="23.28515625" style="1" customWidth="1"/>
    <col min="11279" max="11279" width="8.5703125" style="1" customWidth="1"/>
    <col min="11280" max="11280" width="8.85546875" style="1" customWidth="1"/>
    <col min="11281" max="11281" width="8.140625" style="1" customWidth="1"/>
    <col min="11282" max="11282" width="8.7109375" style="1" customWidth="1"/>
    <col min="11283" max="11283" width="23" style="1" customWidth="1"/>
    <col min="11284" max="11284" width="4.42578125" style="1" customWidth="1"/>
    <col min="11285" max="11285" width="11.28515625" style="1" customWidth="1"/>
    <col min="11286" max="11286" width="9.42578125" style="1" customWidth="1"/>
    <col min="11287" max="11287" width="9.28515625" style="1" customWidth="1"/>
    <col min="11288" max="11288" width="9" style="1" customWidth="1"/>
    <col min="11289" max="11289" width="15.42578125" style="1" customWidth="1"/>
    <col min="11290" max="11290" width="57.42578125" style="1" customWidth="1"/>
    <col min="11291" max="11291" width="36.85546875" style="1" customWidth="1"/>
    <col min="11292" max="11292" width="36.140625" style="1" customWidth="1"/>
    <col min="11293" max="11293" width="71.7109375" style="1" customWidth="1"/>
    <col min="11294" max="11520" width="10.7109375" style="1" customWidth="1"/>
    <col min="11521" max="11521" width="25.28515625" style="1" customWidth="1"/>
    <col min="11522" max="11522" width="22.5703125" style="1" customWidth="1"/>
    <col min="11523" max="11523" width="20.5703125" style="1" customWidth="1"/>
    <col min="11524" max="11524" width="20.42578125" style="1" customWidth="1"/>
    <col min="11525" max="11525" width="5.7109375" style="1" customWidth="1"/>
    <col min="11526" max="11526" width="23.42578125" style="1" customWidth="1"/>
    <col min="11527" max="11528" width="18.7109375" style="1" customWidth="1"/>
    <col min="11529" max="11529" width="20.42578125" style="1" customWidth="1"/>
    <col min="11530" max="11530" width="24" style="1" customWidth="1"/>
    <col min="11531" max="11531" width="17.85546875" style="1" customWidth="1"/>
    <col min="11532" max="11532" width="16.85546875" style="1" customWidth="1"/>
    <col min="11533" max="11533" width="15.85546875" style="1" customWidth="1"/>
    <col min="11534" max="11534" width="23.28515625" style="1" customWidth="1"/>
    <col min="11535" max="11535" width="8.5703125" style="1" customWidth="1"/>
    <col min="11536" max="11536" width="8.85546875" style="1" customWidth="1"/>
    <col min="11537" max="11537" width="8.140625" style="1" customWidth="1"/>
    <col min="11538" max="11538" width="8.7109375" style="1" customWidth="1"/>
    <col min="11539" max="11539" width="23" style="1" customWidth="1"/>
    <col min="11540" max="11540" width="4.42578125" style="1" customWidth="1"/>
    <col min="11541" max="11541" width="11.28515625" style="1" customWidth="1"/>
    <col min="11542" max="11542" width="9.42578125" style="1" customWidth="1"/>
    <col min="11543" max="11543" width="9.28515625" style="1" customWidth="1"/>
    <col min="11544" max="11544" width="9" style="1" customWidth="1"/>
    <col min="11545" max="11545" width="15.42578125" style="1" customWidth="1"/>
    <col min="11546" max="11546" width="57.42578125" style="1" customWidth="1"/>
    <col min="11547" max="11547" width="36.85546875" style="1" customWidth="1"/>
    <col min="11548" max="11548" width="36.140625" style="1" customWidth="1"/>
    <col min="11549" max="11549" width="71.7109375" style="1" customWidth="1"/>
    <col min="11550" max="11776" width="10.7109375" style="1" customWidth="1"/>
    <col min="11777" max="11777" width="25.28515625" style="1" customWidth="1"/>
    <col min="11778" max="11778" width="22.5703125" style="1" customWidth="1"/>
    <col min="11779" max="11779" width="20.5703125" style="1" customWidth="1"/>
    <col min="11780" max="11780" width="20.42578125" style="1" customWidth="1"/>
    <col min="11781" max="11781" width="5.7109375" style="1" customWidth="1"/>
    <col min="11782" max="11782" width="23.42578125" style="1" customWidth="1"/>
    <col min="11783" max="11784" width="18.7109375" style="1" customWidth="1"/>
    <col min="11785" max="11785" width="20.42578125" style="1" customWidth="1"/>
    <col min="11786" max="11786" width="24" style="1" customWidth="1"/>
    <col min="11787" max="11787" width="17.85546875" style="1" customWidth="1"/>
    <col min="11788" max="11788" width="16.85546875" style="1" customWidth="1"/>
    <col min="11789" max="11789" width="15.85546875" style="1" customWidth="1"/>
    <col min="11790" max="11790" width="23.28515625" style="1" customWidth="1"/>
    <col min="11791" max="11791" width="8.5703125" style="1" customWidth="1"/>
    <col min="11792" max="11792" width="8.85546875" style="1" customWidth="1"/>
    <col min="11793" max="11793" width="8.140625" style="1" customWidth="1"/>
    <col min="11794" max="11794" width="8.7109375" style="1" customWidth="1"/>
    <col min="11795" max="11795" width="23" style="1" customWidth="1"/>
    <col min="11796" max="11796" width="4.42578125" style="1" customWidth="1"/>
    <col min="11797" max="11797" width="11.28515625" style="1" customWidth="1"/>
    <col min="11798" max="11798" width="9.42578125" style="1" customWidth="1"/>
    <col min="11799" max="11799" width="9.28515625" style="1" customWidth="1"/>
    <col min="11800" max="11800" width="9" style="1" customWidth="1"/>
    <col min="11801" max="11801" width="15.42578125" style="1" customWidth="1"/>
    <col min="11802" max="11802" width="57.42578125" style="1" customWidth="1"/>
    <col min="11803" max="11803" width="36.85546875" style="1" customWidth="1"/>
    <col min="11804" max="11804" width="36.140625" style="1" customWidth="1"/>
    <col min="11805" max="11805" width="71.7109375" style="1" customWidth="1"/>
    <col min="11806" max="12032" width="10.7109375" style="1" customWidth="1"/>
    <col min="12033" max="12033" width="25.28515625" style="1" customWidth="1"/>
    <col min="12034" max="12034" width="22.5703125" style="1" customWidth="1"/>
    <col min="12035" max="12035" width="20.5703125" style="1" customWidth="1"/>
    <col min="12036" max="12036" width="20.42578125" style="1" customWidth="1"/>
    <col min="12037" max="12037" width="5.7109375" style="1" customWidth="1"/>
    <col min="12038" max="12038" width="23.42578125" style="1" customWidth="1"/>
    <col min="12039" max="12040" width="18.7109375" style="1" customWidth="1"/>
    <col min="12041" max="12041" width="20.42578125" style="1" customWidth="1"/>
    <col min="12042" max="12042" width="24" style="1" customWidth="1"/>
    <col min="12043" max="12043" width="17.85546875" style="1" customWidth="1"/>
    <col min="12044" max="12044" width="16.85546875" style="1" customWidth="1"/>
    <col min="12045" max="12045" width="15.85546875" style="1" customWidth="1"/>
    <col min="12046" max="12046" width="23.28515625" style="1" customWidth="1"/>
    <col min="12047" max="12047" width="8.5703125" style="1" customWidth="1"/>
    <col min="12048" max="12048" width="8.85546875" style="1" customWidth="1"/>
    <col min="12049" max="12049" width="8.140625" style="1" customWidth="1"/>
    <col min="12050" max="12050" width="8.7109375" style="1" customWidth="1"/>
    <col min="12051" max="12051" width="23" style="1" customWidth="1"/>
    <col min="12052" max="12052" width="4.42578125" style="1" customWidth="1"/>
    <col min="12053" max="12053" width="11.28515625" style="1" customWidth="1"/>
    <col min="12054" max="12054" width="9.42578125" style="1" customWidth="1"/>
    <col min="12055" max="12055" width="9.28515625" style="1" customWidth="1"/>
    <col min="12056" max="12056" width="9" style="1" customWidth="1"/>
    <col min="12057" max="12057" width="15.42578125" style="1" customWidth="1"/>
    <col min="12058" max="12058" width="57.42578125" style="1" customWidth="1"/>
    <col min="12059" max="12059" width="36.85546875" style="1" customWidth="1"/>
    <col min="12060" max="12060" width="36.140625" style="1" customWidth="1"/>
    <col min="12061" max="12061" width="71.7109375" style="1" customWidth="1"/>
    <col min="12062" max="12288" width="10.7109375" style="1" customWidth="1"/>
    <col min="12289" max="12289" width="25.28515625" style="1" customWidth="1"/>
    <col min="12290" max="12290" width="22.5703125" style="1" customWidth="1"/>
    <col min="12291" max="12291" width="20.5703125" style="1" customWidth="1"/>
    <col min="12292" max="12292" width="20.42578125" style="1" customWidth="1"/>
    <col min="12293" max="12293" width="5.7109375" style="1" customWidth="1"/>
    <col min="12294" max="12294" width="23.42578125" style="1" customWidth="1"/>
    <col min="12295" max="12296" width="18.7109375" style="1" customWidth="1"/>
    <col min="12297" max="12297" width="20.42578125" style="1" customWidth="1"/>
    <col min="12298" max="12298" width="24" style="1" customWidth="1"/>
    <col min="12299" max="12299" width="17.85546875" style="1" customWidth="1"/>
    <col min="12300" max="12300" width="16.85546875" style="1" customWidth="1"/>
    <col min="12301" max="12301" width="15.85546875" style="1" customWidth="1"/>
    <col min="12302" max="12302" width="23.28515625" style="1" customWidth="1"/>
    <col min="12303" max="12303" width="8.5703125" style="1" customWidth="1"/>
    <col min="12304" max="12304" width="8.85546875" style="1" customWidth="1"/>
    <col min="12305" max="12305" width="8.140625" style="1" customWidth="1"/>
    <col min="12306" max="12306" width="8.7109375" style="1" customWidth="1"/>
    <col min="12307" max="12307" width="23" style="1" customWidth="1"/>
    <col min="12308" max="12308" width="4.42578125" style="1" customWidth="1"/>
    <col min="12309" max="12309" width="11.28515625" style="1" customWidth="1"/>
    <col min="12310" max="12310" width="9.42578125" style="1" customWidth="1"/>
    <col min="12311" max="12311" width="9.28515625" style="1" customWidth="1"/>
    <col min="12312" max="12312" width="9" style="1" customWidth="1"/>
    <col min="12313" max="12313" width="15.42578125" style="1" customWidth="1"/>
    <col min="12314" max="12314" width="57.42578125" style="1" customWidth="1"/>
    <col min="12315" max="12315" width="36.85546875" style="1" customWidth="1"/>
    <col min="12316" max="12316" width="36.140625" style="1" customWidth="1"/>
    <col min="12317" max="12317" width="71.7109375" style="1" customWidth="1"/>
    <col min="12318" max="12544" width="10.7109375" style="1" customWidth="1"/>
    <col min="12545" max="12545" width="25.28515625" style="1" customWidth="1"/>
    <col min="12546" max="12546" width="22.5703125" style="1" customWidth="1"/>
    <col min="12547" max="12547" width="20.5703125" style="1" customWidth="1"/>
    <col min="12548" max="12548" width="20.42578125" style="1" customWidth="1"/>
    <col min="12549" max="12549" width="5.7109375" style="1" customWidth="1"/>
    <col min="12550" max="12550" width="23.42578125" style="1" customWidth="1"/>
    <col min="12551" max="12552" width="18.7109375" style="1" customWidth="1"/>
    <col min="12553" max="12553" width="20.42578125" style="1" customWidth="1"/>
    <col min="12554" max="12554" width="24" style="1" customWidth="1"/>
    <col min="12555" max="12555" width="17.85546875" style="1" customWidth="1"/>
    <col min="12556" max="12556" width="16.85546875" style="1" customWidth="1"/>
    <col min="12557" max="12557" width="15.85546875" style="1" customWidth="1"/>
    <col min="12558" max="12558" width="23.28515625" style="1" customWidth="1"/>
    <col min="12559" max="12559" width="8.5703125" style="1" customWidth="1"/>
    <col min="12560" max="12560" width="8.85546875" style="1" customWidth="1"/>
    <col min="12561" max="12561" width="8.140625" style="1" customWidth="1"/>
    <col min="12562" max="12562" width="8.7109375" style="1" customWidth="1"/>
    <col min="12563" max="12563" width="23" style="1" customWidth="1"/>
    <col min="12564" max="12564" width="4.42578125" style="1" customWidth="1"/>
    <col min="12565" max="12565" width="11.28515625" style="1" customWidth="1"/>
    <col min="12566" max="12566" width="9.42578125" style="1" customWidth="1"/>
    <col min="12567" max="12567" width="9.28515625" style="1" customWidth="1"/>
    <col min="12568" max="12568" width="9" style="1" customWidth="1"/>
    <col min="12569" max="12569" width="15.42578125" style="1" customWidth="1"/>
    <col min="12570" max="12570" width="57.42578125" style="1" customWidth="1"/>
    <col min="12571" max="12571" width="36.85546875" style="1" customWidth="1"/>
    <col min="12572" max="12572" width="36.140625" style="1" customWidth="1"/>
    <col min="12573" max="12573" width="71.7109375" style="1" customWidth="1"/>
    <col min="12574" max="12800" width="10.7109375" style="1" customWidth="1"/>
    <col min="12801" max="12801" width="25.28515625" style="1" customWidth="1"/>
    <col min="12802" max="12802" width="22.5703125" style="1" customWidth="1"/>
    <col min="12803" max="12803" width="20.5703125" style="1" customWidth="1"/>
    <col min="12804" max="12804" width="20.42578125" style="1" customWidth="1"/>
    <col min="12805" max="12805" width="5.7109375" style="1" customWidth="1"/>
    <col min="12806" max="12806" width="23.42578125" style="1" customWidth="1"/>
    <col min="12807" max="12808" width="18.7109375" style="1" customWidth="1"/>
    <col min="12809" max="12809" width="20.42578125" style="1" customWidth="1"/>
    <col min="12810" max="12810" width="24" style="1" customWidth="1"/>
    <col min="12811" max="12811" width="17.85546875" style="1" customWidth="1"/>
    <col min="12812" max="12812" width="16.85546875" style="1" customWidth="1"/>
    <col min="12813" max="12813" width="15.85546875" style="1" customWidth="1"/>
    <col min="12814" max="12814" width="23.28515625" style="1" customWidth="1"/>
    <col min="12815" max="12815" width="8.5703125" style="1" customWidth="1"/>
    <col min="12816" max="12816" width="8.85546875" style="1" customWidth="1"/>
    <col min="12817" max="12817" width="8.140625" style="1" customWidth="1"/>
    <col min="12818" max="12818" width="8.7109375" style="1" customWidth="1"/>
    <col min="12819" max="12819" width="23" style="1" customWidth="1"/>
    <col min="12820" max="12820" width="4.42578125" style="1" customWidth="1"/>
    <col min="12821" max="12821" width="11.28515625" style="1" customWidth="1"/>
    <col min="12822" max="12822" width="9.42578125" style="1" customWidth="1"/>
    <col min="12823" max="12823" width="9.28515625" style="1" customWidth="1"/>
    <col min="12824" max="12824" width="9" style="1" customWidth="1"/>
    <col min="12825" max="12825" width="15.42578125" style="1" customWidth="1"/>
    <col min="12826" max="12826" width="57.42578125" style="1" customWidth="1"/>
    <col min="12827" max="12827" width="36.85546875" style="1" customWidth="1"/>
    <col min="12828" max="12828" width="36.140625" style="1" customWidth="1"/>
    <col min="12829" max="12829" width="71.7109375" style="1" customWidth="1"/>
    <col min="12830" max="13056" width="10.7109375" style="1" customWidth="1"/>
    <col min="13057" max="13057" width="25.28515625" style="1" customWidth="1"/>
    <col min="13058" max="13058" width="22.5703125" style="1" customWidth="1"/>
    <col min="13059" max="13059" width="20.5703125" style="1" customWidth="1"/>
    <col min="13060" max="13060" width="20.42578125" style="1" customWidth="1"/>
    <col min="13061" max="13061" width="5.7109375" style="1" customWidth="1"/>
    <col min="13062" max="13062" width="23.42578125" style="1" customWidth="1"/>
    <col min="13063" max="13064" width="18.7109375" style="1" customWidth="1"/>
    <col min="13065" max="13065" width="20.42578125" style="1" customWidth="1"/>
    <col min="13066" max="13066" width="24" style="1" customWidth="1"/>
    <col min="13067" max="13067" width="17.85546875" style="1" customWidth="1"/>
    <col min="13068" max="13068" width="16.85546875" style="1" customWidth="1"/>
    <col min="13069" max="13069" width="15.85546875" style="1" customWidth="1"/>
    <col min="13070" max="13070" width="23.28515625" style="1" customWidth="1"/>
    <col min="13071" max="13071" width="8.5703125" style="1" customWidth="1"/>
    <col min="13072" max="13072" width="8.85546875" style="1" customWidth="1"/>
    <col min="13073" max="13073" width="8.140625" style="1" customWidth="1"/>
    <col min="13074" max="13074" width="8.7109375" style="1" customWidth="1"/>
    <col min="13075" max="13075" width="23" style="1" customWidth="1"/>
    <col min="13076" max="13076" width="4.42578125" style="1" customWidth="1"/>
    <col min="13077" max="13077" width="11.28515625" style="1" customWidth="1"/>
    <col min="13078" max="13078" width="9.42578125" style="1" customWidth="1"/>
    <col min="13079" max="13079" width="9.28515625" style="1" customWidth="1"/>
    <col min="13080" max="13080" width="9" style="1" customWidth="1"/>
    <col min="13081" max="13081" width="15.42578125" style="1" customWidth="1"/>
    <col min="13082" max="13082" width="57.42578125" style="1" customWidth="1"/>
    <col min="13083" max="13083" width="36.85546875" style="1" customWidth="1"/>
    <col min="13084" max="13084" width="36.140625" style="1" customWidth="1"/>
    <col min="13085" max="13085" width="71.7109375" style="1" customWidth="1"/>
    <col min="13086" max="13312" width="10.7109375" style="1" customWidth="1"/>
    <col min="13313" max="13313" width="25.28515625" style="1" customWidth="1"/>
    <col min="13314" max="13314" width="22.5703125" style="1" customWidth="1"/>
    <col min="13315" max="13315" width="20.5703125" style="1" customWidth="1"/>
    <col min="13316" max="13316" width="20.42578125" style="1" customWidth="1"/>
    <col min="13317" max="13317" width="5.7109375" style="1" customWidth="1"/>
    <col min="13318" max="13318" width="23.42578125" style="1" customWidth="1"/>
    <col min="13319" max="13320" width="18.7109375" style="1" customWidth="1"/>
    <col min="13321" max="13321" width="20.42578125" style="1" customWidth="1"/>
    <col min="13322" max="13322" width="24" style="1" customWidth="1"/>
    <col min="13323" max="13323" width="17.85546875" style="1" customWidth="1"/>
    <col min="13324" max="13324" width="16.85546875" style="1" customWidth="1"/>
    <col min="13325" max="13325" width="15.85546875" style="1" customWidth="1"/>
    <col min="13326" max="13326" width="23.28515625" style="1" customWidth="1"/>
    <col min="13327" max="13327" width="8.5703125" style="1" customWidth="1"/>
    <col min="13328" max="13328" width="8.85546875" style="1" customWidth="1"/>
    <col min="13329" max="13329" width="8.140625" style="1" customWidth="1"/>
    <col min="13330" max="13330" width="8.7109375" style="1" customWidth="1"/>
    <col min="13331" max="13331" width="23" style="1" customWidth="1"/>
    <col min="13332" max="13332" width="4.42578125" style="1" customWidth="1"/>
    <col min="13333" max="13333" width="11.28515625" style="1" customWidth="1"/>
    <col min="13334" max="13334" width="9.42578125" style="1" customWidth="1"/>
    <col min="13335" max="13335" width="9.28515625" style="1" customWidth="1"/>
    <col min="13336" max="13336" width="9" style="1" customWidth="1"/>
    <col min="13337" max="13337" width="15.42578125" style="1" customWidth="1"/>
    <col min="13338" max="13338" width="57.42578125" style="1" customWidth="1"/>
    <col min="13339" max="13339" width="36.85546875" style="1" customWidth="1"/>
    <col min="13340" max="13340" width="36.140625" style="1" customWidth="1"/>
    <col min="13341" max="13341" width="71.7109375" style="1" customWidth="1"/>
    <col min="13342" max="13568" width="10.7109375" style="1" customWidth="1"/>
    <col min="13569" max="13569" width="25.28515625" style="1" customWidth="1"/>
    <col min="13570" max="13570" width="22.5703125" style="1" customWidth="1"/>
    <col min="13571" max="13571" width="20.5703125" style="1" customWidth="1"/>
    <col min="13572" max="13572" width="20.42578125" style="1" customWidth="1"/>
    <col min="13573" max="13573" width="5.7109375" style="1" customWidth="1"/>
    <col min="13574" max="13574" width="23.42578125" style="1" customWidth="1"/>
    <col min="13575" max="13576" width="18.7109375" style="1" customWidth="1"/>
    <col min="13577" max="13577" width="20.42578125" style="1" customWidth="1"/>
    <col min="13578" max="13578" width="24" style="1" customWidth="1"/>
    <col min="13579" max="13579" width="17.85546875" style="1" customWidth="1"/>
    <col min="13580" max="13580" width="16.85546875" style="1" customWidth="1"/>
    <col min="13581" max="13581" width="15.85546875" style="1" customWidth="1"/>
    <col min="13582" max="13582" width="23.28515625" style="1" customWidth="1"/>
    <col min="13583" max="13583" width="8.5703125" style="1" customWidth="1"/>
    <col min="13584" max="13584" width="8.85546875" style="1" customWidth="1"/>
    <col min="13585" max="13585" width="8.140625" style="1" customWidth="1"/>
    <col min="13586" max="13586" width="8.7109375" style="1" customWidth="1"/>
    <col min="13587" max="13587" width="23" style="1" customWidth="1"/>
    <col min="13588" max="13588" width="4.42578125" style="1" customWidth="1"/>
    <col min="13589" max="13589" width="11.28515625" style="1" customWidth="1"/>
    <col min="13590" max="13590" width="9.42578125" style="1" customWidth="1"/>
    <col min="13591" max="13591" width="9.28515625" style="1" customWidth="1"/>
    <col min="13592" max="13592" width="9" style="1" customWidth="1"/>
    <col min="13593" max="13593" width="15.42578125" style="1" customWidth="1"/>
    <col min="13594" max="13594" width="57.42578125" style="1" customWidth="1"/>
    <col min="13595" max="13595" width="36.85546875" style="1" customWidth="1"/>
    <col min="13596" max="13596" width="36.140625" style="1" customWidth="1"/>
    <col min="13597" max="13597" width="71.7109375" style="1" customWidth="1"/>
    <col min="13598" max="13824" width="10.7109375" style="1" customWidth="1"/>
    <col min="13825" max="13825" width="25.28515625" style="1" customWidth="1"/>
    <col min="13826" max="13826" width="22.5703125" style="1" customWidth="1"/>
    <col min="13827" max="13827" width="20.5703125" style="1" customWidth="1"/>
    <col min="13828" max="13828" width="20.42578125" style="1" customWidth="1"/>
    <col min="13829" max="13829" width="5.7109375" style="1" customWidth="1"/>
    <col min="13830" max="13830" width="23.42578125" style="1" customWidth="1"/>
    <col min="13831" max="13832" width="18.7109375" style="1" customWidth="1"/>
    <col min="13833" max="13833" width="20.42578125" style="1" customWidth="1"/>
    <col min="13834" max="13834" width="24" style="1" customWidth="1"/>
    <col min="13835" max="13835" width="17.85546875" style="1" customWidth="1"/>
    <col min="13836" max="13836" width="16.85546875" style="1" customWidth="1"/>
    <col min="13837" max="13837" width="15.85546875" style="1" customWidth="1"/>
    <col min="13838" max="13838" width="23.28515625" style="1" customWidth="1"/>
    <col min="13839" max="13839" width="8.5703125" style="1" customWidth="1"/>
    <col min="13840" max="13840" width="8.85546875" style="1" customWidth="1"/>
    <col min="13841" max="13841" width="8.140625" style="1" customWidth="1"/>
    <col min="13842" max="13842" width="8.7109375" style="1" customWidth="1"/>
    <col min="13843" max="13843" width="23" style="1" customWidth="1"/>
    <col min="13844" max="13844" width="4.42578125" style="1" customWidth="1"/>
    <col min="13845" max="13845" width="11.28515625" style="1" customWidth="1"/>
    <col min="13846" max="13846" width="9.42578125" style="1" customWidth="1"/>
    <col min="13847" max="13847" width="9.28515625" style="1" customWidth="1"/>
    <col min="13848" max="13848" width="9" style="1" customWidth="1"/>
    <col min="13849" max="13849" width="15.42578125" style="1" customWidth="1"/>
    <col min="13850" max="13850" width="57.42578125" style="1" customWidth="1"/>
    <col min="13851" max="13851" width="36.85546875" style="1" customWidth="1"/>
    <col min="13852" max="13852" width="36.140625" style="1" customWidth="1"/>
    <col min="13853" max="13853" width="71.7109375" style="1" customWidth="1"/>
    <col min="13854" max="14080" width="10.7109375" style="1" customWidth="1"/>
    <col min="14081" max="14081" width="25.28515625" style="1" customWidth="1"/>
    <col min="14082" max="14082" width="22.5703125" style="1" customWidth="1"/>
    <col min="14083" max="14083" width="20.5703125" style="1" customWidth="1"/>
    <col min="14084" max="14084" width="20.42578125" style="1" customWidth="1"/>
    <col min="14085" max="14085" width="5.7109375" style="1" customWidth="1"/>
    <col min="14086" max="14086" width="23.42578125" style="1" customWidth="1"/>
    <col min="14087" max="14088" width="18.7109375" style="1" customWidth="1"/>
    <col min="14089" max="14089" width="20.42578125" style="1" customWidth="1"/>
    <col min="14090" max="14090" width="24" style="1" customWidth="1"/>
    <col min="14091" max="14091" width="17.85546875" style="1" customWidth="1"/>
    <col min="14092" max="14092" width="16.85546875" style="1" customWidth="1"/>
    <col min="14093" max="14093" width="15.85546875" style="1" customWidth="1"/>
    <col min="14094" max="14094" width="23.28515625" style="1" customWidth="1"/>
    <col min="14095" max="14095" width="8.5703125" style="1" customWidth="1"/>
    <col min="14096" max="14096" width="8.85546875" style="1" customWidth="1"/>
    <col min="14097" max="14097" width="8.140625" style="1" customWidth="1"/>
    <col min="14098" max="14098" width="8.7109375" style="1" customWidth="1"/>
    <col min="14099" max="14099" width="23" style="1" customWidth="1"/>
    <col min="14100" max="14100" width="4.42578125" style="1" customWidth="1"/>
    <col min="14101" max="14101" width="11.28515625" style="1" customWidth="1"/>
    <col min="14102" max="14102" width="9.42578125" style="1" customWidth="1"/>
    <col min="14103" max="14103" width="9.28515625" style="1" customWidth="1"/>
    <col min="14104" max="14104" width="9" style="1" customWidth="1"/>
    <col min="14105" max="14105" width="15.42578125" style="1" customWidth="1"/>
    <col min="14106" max="14106" width="57.42578125" style="1" customWidth="1"/>
    <col min="14107" max="14107" width="36.85546875" style="1" customWidth="1"/>
    <col min="14108" max="14108" width="36.140625" style="1" customWidth="1"/>
    <col min="14109" max="14109" width="71.7109375" style="1" customWidth="1"/>
    <col min="14110" max="14336" width="10.7109375" style="1" customWidth="1"/>
    <col min="14337" max="14337" width="25.28515625" style="1" customWidth="1"/>
    <col min="14338" max="14338" width="22.5703125" style="1" customWidth="1"/>
    <col min="14339" max="14339" width="20.5703125" style="1" customWidth="1"/>
    <col min="14340" max="14340" width="20.42578125" style="1" customWidth="1"/>
    <col min="14341" max="14341" width="5.7109375" style="1" customWidth="1"/>
    <col min="14342" max="14342" width="23.42578125" style="1" customWidth="1"/>
    <col min="14343" max="14344" width="18.7109375" style="1" customWidth="1"/>
    <col min="14345" max="14345" width="20.42578125" style="1" customWidth="1"/>
    <col min="14346" max="14346" width="24" style="1" customWidth="1"/>
    <col min="14347" max="14347" width="17.85546875" style="1" customWidth="1"/>
    <col min="14348" max="14348" width="16.85546875" style="1" customWidth="1"/>
    <col min="14349" max="14349" width="15.85546875" style="1" customWidth="1"/>
    <col min="14350" max="14350" width="23.28515625" style="1" customWidth="1"/>
    <col min="14351" max="14351" width="8.5703125" style="1" customWidth="1"/>
    <col min="14352" max="14352" width="8.85546875" style="1" customWidth="1"/>
    <col min="14353" max="14353" width="8.140625" style="1" customWidth="1"/>
    <col min="14354" max="14354" width="8.7109375" style="1" customWidth="1"/>
    <col min="14355" max="14355" width="23" style="1" customWidth="1"/>
    <col min="14356" max="14356" width="4.42578125" style="1" customWidth="1"/>
    <col min="14357" max="14357" width="11.28515625" style="1" customWidth="1"/>
    <col min="14358" max="14358" width="9.42578125" style="1" customWidth="1"/>
    <col min="14359" max="14359" width="9.28515625" style="1" customWidth="1"/>
    <col min="14360" max="14360" width="9" style="1" customWidth="1"/>
    <col min="14361" max="14361" width="15.42578125" style="1" customWidth="1"/>
    <col min="14362" max="14362" width="57.42578125" style="1" customWidth="1"/>
    <col min="14363" max="14363" width="36.85546875" style="1" customWidth="1"/>
    <col min="14364" max="14364" width="36.140625" style="1" customWidth="1"/>
    <col min="14365" max="14365" width="71.7109375" style="1" customWidth="1"/>
    <col min="14366" max="14592" width="10.7109375" style="1" customWidth="1"/>
    <col min="14593" max="14593" width="25.28515625" style="1" customWidth="1"/>
    <col min="14594" max="14594" width="22.5703125" style="1" customWidth="1"/>
    <col min="14595" max="14595" width="20.5703125" style="1" customWidth="1"/>
    <col min="14596" max="14596" width="20.42578125" style="1" customWidth="1"/>
    <col min="14597" max="14597" width="5.7109375" style="1" customWidth="1"/>
    <col min="14598" max="14598" width="23.42578125" style="1" customWidth="1"/>
    <col min="14599" max="14600" width="18.7109375" style="1" customWidth="1"/>
    <col min="14601" max="14601" width="20.42578125" style="1" customWidth="1"/>
    <col min="14602" max="14602" width="24" style="1" customWidth="1"/>
    <col min="14603" max="14603" width="17.85546875" style="1" customWidth="1"/>
    <col min="14604" max="14604" width="16.85546875" style="1" customWidth="1"/>
    <col min="14605" max="14605" width="15.85546875" style="1" customWidth="1"/>
    <col min="14606" max="14606" width="23.28515625" style="1" customWidth="1"/>
    <col min="14607" max="14607" width="8.5703125" style="1" customWidth="1"/>
    <col min="14608" max="14608" width="8.85546875" style="1" customWidth="1"/>
    <col min="14609" max="14609" width="8.140625" style="1" customWidth="1"/>
    <col min="14610" max="14610" width="8.7109375" style="1" customWidth="1"/>
    <col min="14611" max="14611" width="23" style="1" customWidth="1"/>
    <col min="14612" max="14612" width="4.42578125" style="1" customWidth="1"/>
    <col min="14613" max="14613" width="11.28515625" style="1" customWidth="1"/>
    <col min="14614" max="14614" width="9.42578125" style="1" customWidth="1"/>
    <col min="14615" max="14615" width="9.28515625" style="1" customWidth="1"/>
    <col min="14616" max="14616" width="9" style="1" customWidth="1"/>
    <col min="14617" max="14617" width="15.42578125" style="1" customWidth="1"/>
    <col min="14618" max="14618" width="57.42578125" style="1" customWidth="1"/>
    <col min="14619" max="14619" width="36.85546875" style="1" customWidth="1"/>
    <col min="14620" max="14620" width="36.140625" style="1" customWidth="1"/>
    <col min="14621" max="14621" width="71.7109375" style="1" customWidth="1"/>
    <col min="14622" max="14848" width="10.7109375" style="1" customWidth="1"/>
    <col min="14849" max="14849" width="25.28515625" style="1" customWidth="1"/>
    <col min="14850" max="14850" width="22.5703125" style="1" customWidth="1"/>
    <col min="14851" max="14851" width="20.5703125" style="1" customWidth="1"/>
    <col min="14852" max="14852" width="20.42578125" style="1" customWidth="1"/>
    <col min="14853" max="14853" width="5.7109375" style="1" customWidth="1"/>
    <col min="14854" max="14854" width="23.42578125" style="1" customWidth="1"/>
    <col min="14855" max="14856" width="18.7109375" style="1" customWidth="1"/>
    <col min="14857" max="14857" width="20.42578125" style="1" customWidth="1"/>
    <col min="14858" max="14858" width="24" style="1" customWidth="1"/>
    <col min="14859" max="14859" width="17.85546875" style="1" customWidth="1"/>
    <col min="14860" max="14860" width="16.85546875" style="1" customWidth="1"/>
    <col min="14861" max="14861" width="15.85546875" style="1" customWidth="1"/>
    <col min="14862" max="14862" width="23.28515625" style="1" customWidth="1"/>
    <col min="14863" max="14863" width="8.5703125" style="1" customWidth="1"/>
    <col min="14864" max="14864" width="8.85546875" style="1" customWidth="1"/>
    <col min="14865" max="14865" width="8.140625" style="1" customWidth="1"/>
    <col min="14866" max="14866" width="8.7109375" style="1" customWidth="1"/>
    <col min="14867" max="14867" width="23" style="1" customWidth="1"/>
    <col min="14868" max="14868" width="4.42578125" style="1" customWidth="1"/>
    <col min="14869" max="14869" width="11.28515625" style="1" customWidth="1"/>
    <col min="14870" max="14870" width="9.42578125" style="1" customWidth="1"/>
    <col min="14871" max="14871" width="9.28515625" style="1" customWidth="1"/>
    <col min="14872" max="14872" width="9" style="1" customWidth="1"/>
    <col min="14873" max="14873" width="15.42578125" style="1" customWidth="1"/>
    <col min="14874" max="14874" width="57.42578125" style="1" customWidth="1"/>
    <col min="14875" max="14875" width="36.85546875" style="1" customWidth="1"/>
    <col min="14876" max="14876" width="36.140625" style="1" customWidth="1"/>
    <col min="14877" max="14877" width="71.7109375" style="1" customWidth="1"/>
    <col min="14878" max="15104" width="10.7109375" style="1" customWidth="1"/>
    <col min="15105" max="15105" width="25.28515625" style="1" customWidth="1"/>
    <col min="15106" max="15106" width="22.5703125" style="1" customWidth="1"/>
    <col min="15107" max="15107" width="20.5703125" style="1" customWidth="1"/>
    <col min="15108" max="15108" width="20.42578125" style="1" customWidth="1"/>
    <col min="15109" max="15109" width="5.7109375" style="1" customWidth="1"/>
    <col min="15110" max="15110" width="23.42578125" style="1" customWidth="1"/>
    <col min="15111" max="15112" width="18.7109375" style="1" customWidth="1"/>
    <col min="15113" max="15113" width="20.42578125" style="1" customWidth="1"/>
    <col min="15114" max="15114" width="24" style="1" customWidth="1"/>
    <col min="15115" max="15115" width="17.85546875" style="1" customWidth="1"/>
    <col min="15116" max="15116" width="16.85546875" style="1" customWidth="1"/>
    <col min="15117" max="15117" width="15.85546875" style="1" customWidth="1"/>
    <col min="15118" max="15118" width="23.28515625" style="1" customWidth="1"/>
    <col min="15119" max="15119" width="8.5703125" style="1" customWidth="1"/>
    <col min="15120" max="15120" width="8.85546875" style="1" customWidth="1"/>
    <col min="15121" max="15121" width="8.140625" style="1" customWidth="1"/>
    <col min="15122" max="15122" width="8.7109375" style="1" customWidth="1"/>
    <col min="15123" max="15123" width="23" style="1" customWidth="1"/>
    <col min="15124" max="15124" width="4.42578125" style="1" customWidth="1"/>
    <col min="15125" max="15125" width="11.28515625" style="1" customWidth="1"/>
    <col min="15126" max="15126" width="9.42578125" style="1" customWidth="1"/>
    <col min="15127" max="15127" width="9.28515625" style="1" customWidth="1"/>
    <col min="15128" max="15128" width="9" style="1" customWidth="1"/>
    <col min="15129" max="15129" width="15.42578125" style="1" customWidth="1"/>
    <col min="15130" max="15130" width="57.42578125" style="1" customWidth="1"/>
    <col min="15131" max="15131" width="36.85546875" style="1" customWidth="1"/>
    <col min="15132" max="15132" width="36.140625" style="1" customWidth="1"/>
    <col min="15133" max="15133" width="71.7109375" style="1" customWidth="1"/>
    <col min="15134" max="15360" width="10.7109375" style="1" customWidth="1"/>
    <col min="15361" max="15361" width="25.28515625" style="1" customWidth="1"/>
    <col min="15362" max="15362" width="22.5703125" style="1" customWidth="1"/>
    <col min="15363" max="15363" width="20.5703125" style="1" customWidth="1"/>
    <col min="15364" max="15364" width="20.42578125" style="1" customWidth="1"/>
    <col min="15365" max="15365" width="5.7109375" style="1" customWidth="1"/>
    <col min="15366" max="15366" width="23.42578125" style="1" customWidth="1"/>
    <col min="15367" max="15368" width="18.7109375" style="1" customWidth="1"/>
    <col min="15369" max="15369" width="20.42578125" style="1" customWidth="1"/>
    <col min="15370" max="15370" width="24" style="1" customWidth="1"/>
    <col min="15371" max="15371" width="17.85546875" style="1" customWidth="1"/>
    <col min="15372" max="15372" width="16.85546875" style="1" customWidth="1"/>
    <col min="15373" max="15373" width="15.85546875" style="1" customWidth="1"/>
    <col min="15374" max="15374" width="23.28515625" style="1" customWidth="1"/>
    <col min="15375" max="15375" width="8.5703125" style="1" customWidth="1"/>
    <col min="15376" max="15376" width="8.85546875" style="1" customWidth="1"/>
    <col min="15377" max="15377" width="8.140625" style="1" customWidth="1"/>
    <col min="15378" max="15378" width="8.7109375" style="1" customWidth="1"/>
    <col min="15379" max="15379" width="23" style="1" customWidth="1"/>
    <col min="15380" max="15380" width="4.42578125" style="1" customWidth="1"/>
    <col min="15381" max="15381" width="11.28515625" style="1" customWidth="1"/>
    <col min="15382" max="15382" width="9.42578125" style="1" customWidth="1"/>
    <col min="15383" max="15383" width="9.28515625" style="1" customWidth="1"/>
    <col min="15384" max="15384" width="9" style="1" customWidth="1"/>
    <col min="15385" max="15385" width="15.42578125" style="1" customWidth="1"/>
    <col min="15386" max="15386" width="57.42578125" style="1" customWidth="1"/>
    <col min="15387" max="15387" width="36.85546875" style="1" customWidth="1"/>
    <col min="15388" max="15388" width="36.140625" style="1" customWidth="1"/>
    <col min="15389" max="15389" width="71.7109375" style="1" customWidth="1"/>
    <col min="15390" max="15616" width="10.7109375" style="1" customWidth="1"/>
    <col min="15617" max="15617" width="25.28515625" style="1" customWidth="1"/>
    <col min="15618" max="15618" width="22.5703125" style="1" customWidth="1"/>
    <col min="15619" max="15619" width="20.5703125" style="1" customWidth="1"/>
    <col min="15620" max="15620" width="20.42578125" style="1" customWidth="1"/>
    <col min="15621" max="15621" width="5.7109375" style="1" customWidth="1"/>
    <col min="15622" max="15622" width="23.42578125" style="1" customWidth="1"/>
    <col min="15623" max="15624" width="18.7109375" style="1" customWidth="1"/>
    <col min="15625" max="15625" width="20.42578125" style="1" customWidth="1"/>
    <col min="15626" max="15626" width="24" style="1" customWidth="1"/>
    <col min="15627" max="15627" width="17.85546875" style="1" customWidth="1"/>
    <col min="15628" max="15628" width="16.85546875" style="1" customWidth="1"/>
    <col min="15629" max="15629" width="15.85546875" style="1" customWidth="1"/>
    <col min="15630" max="15630" width="23.28515625" style="1" customWidth="1"/>
    <col min="15631" max="15631" width="8.5703125" style="1" customWidth="1"/>
    <col min="15632" max="15632" width="8.85546875" style="1" customWidth="1"/>
    <col min="15633" max="15633" width="8.140625" style="1" customWidth="1"/>
    <col min="15634" max="15634" width="8.7109375" style="1" customWidth="1"/>
    <col min="15635" max="15635" width="23" style="1" customWidth="1"/>
    <col min="15636" max="15636" width="4.42578125" style="1" customWidth="1"/>
    <col min="15637" max="15637" width="11.28515625" style="1" customWidth="1"/>
    <col min="15638" max="15638" width="9.42578125" style="1" customWidth="1"/>
    <col min="15639" max="15639" width="9.28515625" style="1" customWidth="1"/>
    <col min="15640" max="15640" width="9" style="1" customWidth="1"/>
    <col min="15641" max="15641" width="15.42578125" style="1" customWidth="1"/>
    <col min="15642" max="15642" width="57.42578125" style="1" customWidth="1"/>
    <col min="15643" max="15643" width="36.85546875" style="1" customWidth="1"/>
    <col min="15644" max="15644" width="36.140625" style="1" customWidth="1"/>
    <col min="15645" max="15645" width="71.7109375" style="1" customWidth="1"/>
    <col min="15646" max="15872" width="10.7109375" style="1" customWidth="1"/>
    <col min="15873" max="15873" width="25.28515625" style="1" customWidth="1"/>
    <col min="15874" max="15874" width="22.5703125" style="1" customWidth="1"/>
    <col min="15875" max="15875" width="20.5703125" style="1" customWidth="1"/>
    <col min="15876" max="15876" width="20.42578125" style="1" customWidth="1"/>
    <col min="15877" max="15877" width="5.7109375" style="1" customWidth="1"/>
    <col min="15878" max="15878" width="23.42578125" style="1" customWidth="1"/>
    <col min="15879" max="15880" width="18.7109375" style="1" customWidth="1"/>
    <col min="15881" max="15881" width="20.42578125" style="1" customWidth="1"/>
    <col min="15882" max="15882" width="24" style="1" customWidth="1"/>
    <col min="15883" max="15883" width="17.85546875" style="1" customWidth="1"/>
    <col min="15884" max="15884" width="16.85546875" style="1" customWidth="1"/>
    <col min="15885" max="15885" width="15.85546875" style="1" customWidth="1"/>
    <col min="15886" max="15886" width="23.28515625" style="1" customWidth="1"/>
    <col min="15887" max="15887" width="8.5703125" style="1" customWidth="1"/>
    <col min="15888" max="15888" width="8.85546875" style="1" customWidth="1"/>
    <col min="15889" max="15889" width="8.140625" style="1" customWidth="1"/>
    <col min="15890" max="15890" width="8.7109375" style="1" customWidth="1"/>
    <col min="15891" max="15891" width="23" style="1" customWidth="1"/>
    <col min="15892" max="15892" width="4.42578125" style="1" customWidth="1"/>
    <col min="15893" max="15893" width="11.28515625" style="1" customWidth="1"/>
    <col min="15894" max="15894" width="9.42578125" style="1" customWidth="1"/>
    <col min="15895" max="15895" width="9.28515625" style="1" customWidth="1"/>
    <col min="15896" max="15896" width="9" style="1" customWidth="1"/>
    <col min="15897" max="15897" width="15.42578125" style="1" customWidth="1"/>
    <col min="15898" max="15898" width="57.42578125" style="1" customWidth="1"/>
    <col min="15899" max="15899" width="36.85546875" style="1" customWidth="1"/>
    <col min="15900" max="15900" width="36.140625" style="1" customWidth="1"/>
    <col min="15901" max="15901" width="71.7109375" style="1" customWidth="1"/>
    <col min="15902" max="16128" width="10.7109375" style="1" customWidth="1"/>
    <col min="16129" max="16129" width="25.28515625" style="1" customWidth="1"/>
    <col min="16130" max="16130" width="22.5703125" style="1" customWidth="1"/>
    <col min="16131" max="16131" width="20.5703125" style="1" customWidth="1"/>
    <col min="16132" max="16132" width="20.42578125" style="1" customWidth="1"/>
    <col min="16133" max="16133" width="5.7109375" style="1" customWidth="1"/>
    <col min="16134" max="16134" width="23.42578125" style="1" customWidth="1"/>
    <col min="16135" max="16136" width="18.7109375" style="1" customWidth="1"/>
    <col min="16137" max="16137" width="20.42578125" style="1" customWidth="1"/>
    <col min="16138" max="16138" width="24" style="1" customWidth="1"/>
    <col min="16139" max="16139" width="17.85546875" style="1" customWidth="1"/>
    <col min="16140" max="16140" width="16.85546875" style="1" customWidth="1"/>
    <col min="16141" max="16141" width="15.85546875" style="1" customWidth="1"/>
    <col min="16142" max="16142" width="23.28515625" style="1" customWidth="1"/>
    <col min="16143" max="16143" width="8.5703125" style="1" customWidth="1"/>
    <col min="16144" max="16144" width="8.85546875" style="1" customWidth="1"/>
    <col min="16145" max="16145" width="8.140625" style="1" customWidth="1"/>
    <col min="16146" max="16146" width="8.7109375" style="1" customWidth="1"/>
    <col min="16147" max="16147" width="23" style="1" customWidth="1"/>
    <col min="16148" max="16148" width="4.42578125" style="1" customWidth="1"/>
    <col min="16149" max="16149" width="11.28515625" style="1" customWidth="1"/>
    <col min="16150" max="16150" width="9.42578125" style="1" customWidth="1"/>
    <col min="16151" max="16151" width="9.28515625" style="1" customWidth="1"/>
    <col min="16152" max="16152" width="9" style="1" customWidth="1"/>
    <col min="16153" max="16153" width="15.42578125" style="1" customWidth="1"/>
    <col min="16154" max="16154" width="57.42578125" style="1" customWidth="1"/>
    <col min="16155" max="16155" width="36.85546875" style="1" customWidth="1"/>
    <col min="16156" max="16156" width="36.140625" style="1" customWidth="1"/>
    <col min="16157" max="16157" width="71.7109375" style="1" customWidth="1"/>
    <col min="16158" max="16384" width="10.7109375" style="1" customWidth="1"/>
  </cols>
  <sheetData>
    <row r="1" spans="1:28" customFormat="1" ht="38.25" customHeight="1" thickBot="1" x14ac:dyDescent="0.3">
      <c r="A1" s="760"/>
      <c r="B1" s="760"/>
      <c r="C1" s="760"/>
      <c r="D1" s="760"/>
      <c r="E1" s="760"/>
      <c r="F1" s="760"/>
      <c r="G1" s="760"/>
      <c r="H1" s="760"/>
      <c r="I1" s="760"/>
      <c r="J1" s="760"/>
      <c r="K1" s="760"/>
      <c r="L1" s="760"/>
      <c r="M1" s="760"/>
      <c r="N1" s="760"/>
      <c r="O1" s="760"/>
      <c r="P1" s="760"/>
      <c r="Q1" s="760"/>
      <c r="R1" s="760"/>
      <c r="S1" s="760"/>
      <c r="T1" s="760"/>
      <c r="U1" s="760"/>
      <c r="V1" s="760"/>
      <c r="W1" s="760"/>
      <c r="X1" s="760"/>
      <c r="Y1" s="760"/>
      <c r="Z1" s="760"/>
      <c r="AA1" s="105"/>
      <c r="AB1" s="1"/>
    </row>
    <row r="2" spans="1:28" customFormat="1" ht="32.25" customHeight="1" thickBot="1" x14ac:dyDescent="0.3">
      <c r="A2" s="761"/>
      <c r="B2" s="762" t="s">
        <v>313</v>
      </c>
      <c r="C2" s="762"/>
      <c r="D2" s="762"/>
      <c r="E2" s="762"/>
      <c r="F2" s="762"/>
      <c r="G2" s="762"/>
      <c r="H2" s="762"/>
      <c r="I2" s="762"/>
      <c r="J2" s="762"/>
      <c r="K2" s="762"/>
      <c r="L2" s="762"/>
      <c r="M2" s="762"/>
      <c r="N2" s="762"/>
      <c r="O2" s="762"/>
      <c r="P2" s="762"/>
      <c r="Q2" s="762"/>
      <c r="R2" s="762"/>
      <c r="S2" s="762"/>
      <c r="T2" s="762"/>
      <c r="U2" s="762"/>
      <c r="V2" s="762"/>
      <c r="W2" s="762"/>
      <c r="X2" s="762"/>
      <c r="Y2" s="762"/>
      <c r="Z2" s="762"/>
      <c r="AA2" s="762"/>
      <c r="AB2" s="106" t="s">
        <v>1</v>
      </c>
    </row>
    <row r="3" spans="1:28" customFormat="1" ht="21" customHeight="1" thickBot="1" x14ac:dyDescent="0.3">
      <c r="A3" s="761"/>
      <c r="B3" s="763" t="s">
        <v>314</v>
      </c>
      <c r="C3" s="763"/>
      <c r="D3" s="763"/>
      <c r="E3" s="763"/>
      <c r="F3" s="763"/>
      <c r="G3" s="763"/>
      <c r="H3" s="763"/>
      <c r="I3" s="763"/>
      <c r="J3" s="763"/>
      <c r="K3" s="763"/>
      <c r="L3" s="763"/>
      <c r="M3" s="763"/>
      <c r="N3" s="763"/>
      <c r="O3" s="763"/>
      <c r="P3" s="763"/>
      <c r="Q3" s="763"/>
      <c r="R3" s="763"/>
      <c r="S3" s="763"/>
      <c r="T3" s="763"/>
      <c r="U3" s="763"/>
      <c r="V3" s="763"/>
      <c r="W3" s="763"/>
      <c r="X3" s="763"/>
      <c r="Y3" s="763"/>
      <c r="Z3" s="763"/>
      <c r="AA3" s="763"/>
      <c r="AB3" s="107" t="s">
        <v>315</v>
      </c>
    </row>
    <row r="4" spans="1:28" customFormat="1" ht="17.25" customHeight="1" thickBot="1" x14ac:dyDescent="0.3">
      <c r="A4" s="761"/>
      <c r="B4" s="764" t="s">
        <v>316</v>
      </c>
      <c r="C4" s="764"/>
      <c r="D4" s="764"/>
      <c r="E4" s="764"/>
      <c r="F4" s="764"/>
      <c r="G4" s="764"/>
      <c r="H4" s="764"/>
      <c r="I4" s="764"/>
      <c r="J4" s="764"/>
      <c r="K4" s="764"/>
      <c r="L4" s="764"/>
      <c r="M4" s="764"/>
      <c r="N4" s="764"/>
      <c r="O4" s="764"/>
      <c r="P4" s="764"/>
      <c r="Q4" s="764"/>
      <c r="R4" s="764"/>
      <c r="S4" s="764"/>
      <c r="T4" s="764"/>
      <c r="U4" s="764"/>
      <c r="V4" s="764"/>
      <c r="W4" s="764"/>
      <c r="X4" s="764"/>
      <c r="Y4" s="764"/>
      <c r="Z4" s="764"/>
      <c r="AA4" s="764"/>
      <c r="AB4" s="107" t="s">
        <v>317</v>
      </c>
    </row>
    <row r="5" spans="1:28" customFormat="1" ht="15.75" customHeight="1" thickBot="1" x14ac:dyDescent="0.3">
      <c r="A5" s="761"/>
      <c r="B5" s="764"/>
      <c r="C5" s="764"/>
      <c r="D5" s="764"/>
      <c r="E5" s="764"/>
      <c r="F5" s="764"/>
      <c r="G5" s="764"/>
      <c r="H5" s="764"/>
      <c r="I5" s="764"/>
      <c r="J5" s="764"/>
      <c r="K5" s="764"/>
      <c r="L5" s="764"/>
      <c r="M5" s="764"/>
      <c r="N5" s="764"/>
      <c r="O5" s="764"/>
      <c r="P5" s="764"/>
      <c r="Q5" s="764"/>
      <c r="R5" s="764"/>
      <c r="S5" s="764"/>
      <c r="T5" s="764"/>
      <c r="U5" s="764"/>
      <c r="V5" s="764"/>
      <c r="W5" s="764"/>
      <c r="X5" s="764"/>
      <c r="Y5" s="764"/>
      <c r="Z5" s="764"/>
      <c r="AA5" s="764"/>
      <c r="AB5" s="108" t="s">
        <v>6</v>
      </c>
    </row>
    <row r="6" spans="1:28" customFormat="1" ht="6.75" customHeight="1" thickBot="1" x14ac:dyDescent="0.3">
      <c r="A6" s="765"/>
      <c r="B6" s="765"/>
      <c r="C6" s="765"/>
      <c r="D6" s="765"/>
      <c r="E6" s="765"/>
      <c r="F6" s="765"/>
      <c r="G6" s="765"/>
      <c r="H6" s="765"/>
      <c r="I6" s="765"/>
      <c r="J6" s="765"/>
      <c r="K6" s="765"/>
      <c r="L6" s="765"/>
      <c r="M6" s="765"/>
      <c r="N6" s="765"/>
      <c r="O6" s="765"/>
      <c r="P6" s="765"/>
      <c r="Q6" s="765"/>
      <c r="R6" s="765"/>
      <c r="S6" s="765"/>
      <c r="T6" s="765"/>
      <c r="U6" s="765"/>
      <c r="V6" s="765"/>
      <c r="W6" s="765"/>
      <c r="X6" s="765"/>
      <c r="Y6" s="765"/>
      <c r="Z6" s="765"/>
      <c r="AA6" s="765"/>
      <c r="AB6" s="765"/>
    </row>
    <row r="7" spans="1:28" customFormat="1" ht="22.5" customHeight="1" x14ac:dyDescent="0.25">
      <c r="A7" s="109" t="s">
        <v>7</v>
      </c>
      <c r="B7" s="766" t="s">
        <v>318</v>
      </c>
      <c r="C7" s="766"/>
      <c r="D7" s="766"/>
      <c r="E7" s="766"/>
      <c r="F7" s="766"/>
      <c r="G7" s="766"/>
      <c r="H7" s="766"/>
      <c r="I7" s="766"/>
      <c r="J7" s="766"/>
      <c r="K7" s="766"/>
      <c r="L7" s="766"/>
      <c r="M7" s="766"/>
      <c r="N7" s="766"/>
      <c r="O7" s="766"/>
      <c r="P7" s="766"/>
      <c r="Q7" s="766"/>
      <c r="R7" s="766"/>
      <c r="S7" s="766"/>
      <c r="T7" s="766"/>
      <c r="U7" s="766"/>
      <c r="V7" s="766"/>
      <c r="W7" s="766"/>
      <c r="X7" s="766"/>
      <c r="Y7" s="766"/>
      <c r="Z7" s="766"/>
      <c r="AA7" s="766"/>
      <c r="AB7" s="766"/>
    </row>
    <row r="8" spans="1:28" customFormat="1" ht="27" customHeight="1" x14ac:dyDescent="0.25">
      <c r="A8" s="110" t="s">
        <v>9</v>
      </c>
      <c r="B8" s="767" t="s">
        <v>319</v>
      </c>
      <c r="C8" s="767"/>
      <c r="D8" s="767"/>
      <c r="E8" s="767"/>
      <c r="F8" s="767"/>
      <c r="G8" s="767"/>
      <c r="H8" s="767"/>
      <c r="I8" s="767"/>
      <c r="J8" s="767"/>
      <c r="K8" s="767"/>
      <c r="L8" s="767"/>
      <c r="M8" s="767"/>
      <c r="N8" s="767"/>
      <c r="O8" s="767"/>
      <c r="P8" s="767"/>
      <c r="Q8" s="767"/>
      <c r="R8" s="767"/>
      <c r="S8" s="767"/>
      <c r="T8" s="767"/>
      <c r="U8" s="767"/>
      <c r="V8" s="767"/>
      <c r="W8" s="767"/>
      <c r="X8" s="767"/>
      <c r="Y8" s="767"/>
      <c r="Z8" s="767"/>
      <c r="AA8" s="767"/>
      <c r="AB8" s="767"/>
    </row>
    <row r="9" spans="1:28" customFormat="1" ht="18" customHeight="1" x14ac:dyDescent="0.25">
      <c r="A9" s="110" t="s">
        <v>11</v>
      </c>
      <c r="B9" s="767" t="s">
        <v>320</v>
      </c>
      <c r="C9" s="767"/>
      <c r="D9" s="767"/>
      <c r="E9" s="767"/>
      <c r="F9" s="767"/>
      <c r="G9" s="767"/>
      <c r="H9" s="767"/>
      <c r="I9" s="767"/>
      <c r="J9" s="767"/>
      <c r="K9" s="767"/>
      <c r="L9" s="767"/>
      <c r="M9" s="767"/>
      <c r="N9" s="767"/>
      <c r="O9" s="767"/>
      <c r="P9" s="767"/>
      <c r="Q9" s="767"/>
      <c r="R9" s="767"/>
      <c r="S9" s="767"/>
      <c r="T9" s="767"/>
      <c r="U9" s="767"/>
      <c r="V9" s="767"/>
      <c r="W9" s="767"/>
      <c r="X9" s="767"/>
      <c r="Y9" s="767"/>
      <c r="Z9" s="767"/>
      <c r="AA9" s="767"/>
      <c r="AB9" s="767"/>
    </row>
    <row r="10" spans="1:28" customFormat="1" ht="18" customHeight="1" x14ac:dyDescent="0.25">
      <c r="A10" s="768" t="s">
        <v>12</v>
      </c>
      <c r="B10" s="768"/>
      <c r="C10" s="768"/>
      <c r="D10" s="721"/>
      <c r="E10" s="721"/>
      <c r="F10" s="721"/>
      <c r="G10" s="721"/>
      <c r="H10" s="721"/>
      <c r="I10" s="721"/>
      <c r="J10" s="721"/>
      <c r="K10" s="721"/>
      <c r="L10" s="721"/>
      <c r="M10" s="721"/>
      <c r="N10" s="721"/>
      <c r="O10" s="721"/>
      <c r="P10" s="721"/>
      <c r="Q10" s="721"/>
      <c r="R10" s="721"/>
      <c r="S10" s="721"/>
      <c r="T10" s="721"/>
      <c r="U10" s="721"/>
      <c r="V10" s="721"/>
      <c r="W10" s="721"/>
      <c r="X10" s="721"/>
      <c r="Y10" s="721"/>
      <c r="Z10" s="721"/>
      <c r="AA10" s="721"/>
      <c r="AB10" s="721"/>
    </row>
    <row r="11" spans="1:28" customFormat="1" ht="15.95" customHeight="1" x14ac:dyDescent="0.25">
      <c r="A11" s="758" t="s">
        <v>13</v>
      </c>
      <c r="B11" s="111" t="s">
        <v>14</v>
      </c>
      <c r="C11" s="112"/>
      <c r="D11" s="759">
        <v>43850</v>
      </c>
      <c r="E11" s="759"/>
      <c r="F11" s="759"/>
      <c r="G11" s="759"/>
      <c r="H11" s="759"/>
      <c r="I11" s="759"/>
      <c r="J11" s="759"/>
      <c r="K11" s="759"/>
      <c r="L11" s="759"/>
      <c r="M11" s="759"/>
      <c r="N11" s="759"/>
      <c r="O11" s="759"/>
      <c r="P11" s="759"/>
      <c r="Q11" s="759"/>
      <c r="R11" s="759"/>
      <c r="S11" s="759"/>
      <c r="T11" s="759"/>
      <c r="U11" s="759"/>
      <c r="V11" s="759"/>
      <c r="W11" s="759"/>
      <c r="X11" s="759"/>
      <c r="Y11" s="759"/>
      <c r="Z11" s="759"/>
      <c r="AA11" s="759"/>
      <c r="AB11" s="759"/>
    </row>
    <row r="12" spans="1:28" customFormat="1" ht="15.95" customHeight="1" x14ac:dyDescent="0.25">
      <c r="A12" s="758"/>
      <c r="B12" s="111" t="s">
        <v>15</v>
      </c>
      <c r="C12" s="113"/>
      <c r="D12" s="721"/>
      <c r="E12" s="721"/>
      <c r="F12" s="721"/>
      <c r="G12" s="721"/>
      <c r="H12" s="721"/>
      <c r="I12" s="721"/>
      <c r="J12" s="721"/>
      <c r="K12" s="721"/>
      <c r="L12" s="721"/>
      <c r="M12" s="721"/>
      <c r="N12" s="721"/>
      <c r="O12" s="721"/>
      <c r="P12" s="721"/>
      <c r="Q12" s="721"/>
      <c r="R12" s="721"/>
      <c r="S12" s="721"/>
      <c r="T12" s="721"/>
      <c r="U12" s="721"/>
      <c r="V12" s="721"/>
      <c r="W12" s="721"/>
      <c r="X12" s="721"/>
      <c r="Y12" s="721"/>
      <c r="Z12" s="721"/>
      <c r="AA12" s="721"/>
      <c r="AB12" s="721"/>
    </row>
    <row r="13" spans="1:28" customFormat="1" ht="15.95" customHeight="1" x14ac:dyDescent="0.25">
      <c r="A13" s="758"/>
      <c r="B13" s="111" t="s">
        <v>16</v>
      </c>
      <c r="C13" s="114" t="s">
        <v>17</v>
      </c>
      <c r="D13" s="759" t="s">
        <v>321</v>
      </c>
      <c r="E13" s="759"/>
      <c r="F13" s="759"/>
      <c r="G13" s="759"/>
      <c r="H13" s="759"/>
      <c r="I13" s="759"/>
      <c r="J13" s="759"/>
      <c r="K13" s="759"/>
      <c r="L13" s="759"/>
      <c r="M13" s="759"/>
      <c r="N13" s="759"/>
      <c r="O13" s="759"/>
      <c r="P13" s="759"/>
      <c r="Q13" s="759"/>
      <c r="R13" s="759"/>
      <c r="S13" s="759"/>
      <c r="T13" s="759"/>
      <c r="U13" s="759"/>
      <c r="V13" s="759"/>
      <c r="W13" s="759"/>
      <c r="X13" s="759"/>
      <c r="Y13" s="759"/>
      <c r="Z13" s="759"/>
      <c r="AA13" s="759"/>
      <c r="AB13" s="759"/>
    </row>
    <row r="14" spans="1:28" customFormat="1" ht="39" customHeight="1" thickBot="1" x14ac:dyDescent="0.3">
      <c r="A14" s="115" t="s">
        <v>18</v>
      </c>
      <c r="B14" s="754" t="s">
        <v>322</v>
      </c>
      <c r="C14" s="754"/>
      <c r="D14" s="754"/>
      <c r="E14" s="754"/>
      <c r="F14" s="754"/>
      <c r="G14" s="754"/>
      <c r="H14" s="754"/>
      <c r="I14" s="754"/>
      <c r="J14" s="754"/>
      <c r="K14" s="754"/>
      <c r="L14" s="754"/>
      <c r="M14" s="754"/>
      <c r="N14" s="754"/>
      <c r="O14" s="754"/>
      <c r="P14" s="754"/>
      <c r="Q14" s="754"/>
      <c r="R14" s="754"/>
      <c r="S14" s="754"/>
      <c r="T14" s="754"/>
      <c r="U14" s="754"/>
      <c r="V14" s="754"/>
      <c r="W14" s="754"/>
      <c r="X14" s="754"/>
      <c r="Y14" s="754"/>
      <c r="Z14" s="754"/>
      <c r="AA14" s="754"/>
      <c r="AB14" s="754"/>
    </row>
    <row r="15" spans="1:28" customFormat="1" ht="5.25" customHeight="1" thickBot="1" x14ac:dyDescent="0.3">
      <c r="A15" s="116"/>
      <c r="B15" s="116"/>
      <c r="C15" s="116"/>
      <c r="D15" s="116"/>
      <c r="E15" s="116"/>
      <c r="F15" s="116"/>
      <c r="G15" s="116"/>
      <c r="H15" s="116"/>
      <c r="I15" s="116"/>
      <c r="J15" s="116"/>
      <c r="K15" s="116"/>
      <c r="L15" s="116"/>
      <c r="M15" s="116"/>
      <c r="N15" s="116"/>
      <c r="O15" s="116"/>
      <c r="P15" s="116"/>
      <c r="Q15" s="116"/>
      <c r="R15" s="116"/>
      <c r="S15" s="116"/>
      <c r="T15" s="116"/>
      <c r="U15" s="117"/>
      <c r="V15" s="116"/>
      <c r="W15" s="116"/>
      <c r="X15" s="116"/>
      <c r="Y15" s="116"/>
      <c r="Z15" s="116"/>
      <c r="AA15" s="118"/>
      <c r="AB15" s="119"/>
    </row>
    <row r="16" spans="1:28" customFormat="1" ht="36" customHeight="1" thickBot="1" x14ac:dyDescent="0.3">
      <c r="A16" s="755" t="s">
        <v>19</v>
      </c>
      <c r="B16" s="756" t="s">
        <v>20</v>
      </c>
      <c r="C16" s="756" t="s">
        <v>21</v>
      </c>
      <c r="D16" s="756" t="s">
        <v>22</v>
      </c>
      <c r="E16" s="756" t="s">
        <v>23</v>
      </c>
      <c r="F16" s="756" t="s">
        <v>24</v>
      </c>
      <c r="G16" s="756" t="s">
        <v>25</v>
      </c>
      <c r="H16" s="756" t="s">
        <v>26</v>
      </c>
      <c r="I16" s="756" t="s">
        <v>27</v>
      </c>
      <c r="J16" s="756" t="s">
        <v>28</v>
      </c>
      <c r="K16" s="756" t="s">
        <v>29</v>
      </c>
      <c r="L16" s="756" t="s">
        <v>30</v>
      </c>
      <c r="M16" s="756" t="s">
        <v>31</v>
      </c>
      <c r="N16" s="756" t="s">
        <v>32</v>
      </c>
      <c r="O16" s="749" t="s">
        <v>33</v>
      </c>
      <c r="P16" s="749"/>
      <c r="Q16" s="749"/>
      <c r="R16" s="749"/>
      <c r="S16" s="749"/>
      <c r="T16" s="120"/>
      <c r="U16" s="757" t="s">
        <v>34</v>
      </c>
      <c r="V16" s="757"/>
      <c r="W16" s="757"/>
      <c r="X16" s="757"/>
      <c r="Y16" s="757"/>
      <c r="Z16" s="121" t="s">
        <v>35</v>
      </c>
      <c r="AA16" s="122" t="s">
        <v>36</v>
      </c>
      <c r="AB16" s="123" t="s">
        <v>37</v>
      </c>
    </row>
    <row r="17" spans="1:28" customFormat="1" ht="47.25" customHeight="1" thickBot="1" x14ac:dyDescent="0.3">
      <c r="A17" s="755"/>
      <c r="B17" s="756"/>
      <c r="C17" s="756"/>
      <c r="D17" s="756"/>
      <c r="E17" s="756"/>
      <c r="F17" s="756"/>
      <c r="G17" s="756"/>
      <c r="H17" s="756"/>
      <c r="I17" s="756"/>
      <c r="J17" s="756"/>
      <c r="K17" s="756"/>
      <c r="L17" s="756"/>
      <c r="M17" s="756"/>
      <c r="N17" s="756"/>
      <c r="O17" s="124" t="s">
        <v>38</v>
      </c>
      <c r="P17" s="124" t="s">
        <v>39</v>
      </c>
      <c r="Q17" s="124" t="s">
        <v>40</v>
      </c>
      <c r="R17" s="124" t="s">
        <v>41</v>
      </c>
      <c r="S17" s="125" t="s">
        <v>42</v>
      </c>
      <c r="T17" s="126"/>
      <c r="U17" s="127" t="s">
        <v>38</v>
      </c>
      <c r="V17" s="124" t="s">
        <v>39</v>
      </c>
      <c r="W17" s="124" t="s">
        <v>40</v>
      </c>
      <c r="X17" s="124" t="s">
        <v>41</v>
      </c>
      <c r="Y17" s="125" t="s">
        <v>43</v>
      </c>
      <c r="Z17" s="128"/>
      <c r="AA17" s="129"/>
      <c r="AB17" s="130"/>
    </row>
    <row r="18" spans="1:28" s="141" customFormat="1" ht="111.75" customHeight="1" thickBot="1" x14ac:dyDescent="0.3">
      <c r="A18" s="751" t="s">
        <v>92</v>
      </c>
      <c r="B18" s="752" t="s">
        <v>323</v>
      </c>
      <c r="C18" s="753" t="s">
        <v>324</v>
      </c>
      <c r="D18" s="753" t="s">
        <v>325</v>
      </c>
      <c r="E18" s="131">
        <v>1</v>
      </c>
      <c r="F18" s="132" t="s">
        <v>326</v>
      </c>
      <c r="G18" s="753" t="s">
        <v>319</v>
      </c>
      <c r="H18" s="133" t="s">
        <v>327</v>
      </c>
      <c r="I18" s="133" t="s">
        <v>328</v>
      </c>
      <c r="J18" s="133" t="s">
        <v>329</v>
      </c>
      <c r="K18" s="133" t="s">
        <v>53</v>
      </c>
      <c r="L18" s="134">
        <v>1</v>
      </c>
      <c r="M18" s="134" t="s">
        <v>330</v>
      </c>
      <c r="N18" s="133" t="s">
        <v>331</v>
      </c>
      <c r="O18" s="134">
        <v>1</v>
      </c>
      <c r="P18" s="133"/>
      <c r="Q18" s="133"/>
      <c r="R18" s="133"/>
      <c r="S18" s="134">
        <v>1</v>
      </c>
      <c r="T18" s="135"/>
      <c r="U18" s="136">
        <v>1</v>
      </c>
      <c r="V18" s="137"/>
      <c r="W18" s="137"/>
      <c r="X18" s="137"/>
      <c r="Y18" s="137">
        <v>1</v>
      </c>
      <c r="Z18" s="138" t="s">
        <v>332</v>
      </c>
      <c r="AA18" s="139"/>
      <c r="AB18" s="140"/>
    </row>
    <row r="19" spans="1:28" s="141" customFormat="1" ht="409.6" thickBot="1" x14ac:dyDescent="0.3">
      <c r="A19" s="751"/>
      <c r="B19" s="752"/>
      <c r="C19" s="753"/>
      <c r="D19" s="753"/>
      <c r="E19" s="142">
        <v>2</v>
      </c>
      <c r="F19" s="143" t="s">
        <v>333</v>
      </c>
      <c r="G19" s="753"/>
      <c r="H19" s="133" t="s">
        <v>327</v>
      </c>
      <c r="I19" s="133" t="s">
        <v>334</v>
      </c>
      <c r="J19" s="133" t="s">
        <v>335</v>
      </c>
      <c r="K19" s="133" t="s">
        <v>53</v>
      </c>
      <c r="L19" s="137">
        <v>1</v>
      </c>
      <c r="M19" s="134" t="s">
        <v>336</v>
      </c>
      <c r="N19" s="133" t="s">
        <v>337</v>
      </c>
      <c r="O19" s="137">
        <v>0.03</v>
      </c>
      <c r="P19" s="137">
        <v>0.19</v>
      </c>
      <c r="Q19" s="137">
        <v>0.38</v>
      </c>
      <c r="R19" s="137">
        <v>0.4</v>
      </c>
      <c r="S19" s="137">
        <f>SUM(O19:R19)</f>
        <v>1</v>
      </c>
      <c r="T19" s="144"/>
      <c r="U19" s="145">
        <v>0.03</v>
      </c>
      <c r="V19" s="146">
        <v>0.14000000000000001</v>
      </c>
      <c r="W19" s="146">
        <v>0.32</v>
      </c>
      <c r="X19" s="146"/>
      <c r="Y19" s="147">
        <f>SUM(U19:X19)</f>
        <v>0.49</v>
      </c>
      <c r="Z19" s="138" t="s">
        <v>338</v>
      </c>
      <c r="AA19" s="148" t="s">
        <v>339</v>
      </c>
      <c r="AB19" s="149" t="s">
        <v>340</v>
      </c>
    </row>
    <row r="20" spans="1:28" s="141" customFormat="1" ht="91.5" customHeight="1" thickBot="1" x14ac:dyDescent="0.3">
      <c r="A20" s="751"/>
      <c r="B20" s="752"/>
      <c r="C20" s="753"/>
      <c r="D20" s="753"/>
      <c r="E20" s="133">
        <v>3</v>
      </c>
      <c r="F20" s="143" t="s">
        <v>341</v>
      </c>
      <c r="G20" s="753"/>
      <c r="H20" s="133" t="s">
        <v>327</v>
      </c>
      <c r="I20" s="133" t="s">
        <v>342</v>
      </c>
      <c r="J20" s="133" t="s">
        <v>343</v>
      </c>
      <c r="K20" s="150" t="s">
        <v>53</v>
      </c>
      <c r="L20" s="134">
        <v>1</v>
      </c>
      <c r="M20" s="133" t="s">
        <v>344</v>
      </c>
      <c r="N20" s="133" t="s">
        <v>344</v>
      </c>
      <c r="O20" s="151">
        <v>0</v>
      </c>
      <c r="P20" s="151">
        <v>0</v>
      </c>
      <c r="Q20" s="151">
        <v>0</v>
      </c>
      <c r="R20" s="151">
        <v>1</v>
      </c>
      <c r="S20" s="152">
        <v>1</v>
      </c>
      <c r="T20" s="135"/>
      <c r="U20" s="151">
        <v>0</v>
      </c>
      <c r="V20" s="137">
        <v>0</v>
      </c>
      <c r="W20" s="153"/>
      <c r="X20" s="153"/>
      <c r="Y20" s="134">
        <f>SUM(U20:X20)</f>
        <v>0</v>
      </c>
      <c r="Z20" s="154" t="s">
        <v>345</v>
      </c>
      <c r="AA20" s="148"/>
      <c r="AB20" s="149"/>
    </row>
    <row r="21" spans="1:28" s="141" customFormat="1" ht="126.75" customHeight="1" thickBot="1" x14ac:dyDescent="0.3">
      <c r="A21" s="751"/>
      <c r="B21" s="752"/>
      <c r="C21" s="738" t="s">
        <v>346</v>
      </c>
      <c r="D21" s="738" t="s">
        <v>347</v>
      </c>
      <c r="E21" s="150">
        <v>1</v>
      </c>
      <c r="F21" s="155" t="s">
        <v>348</v>
      </c>
      <c r="G21" s="738" t="s">
        <v>319</v>
      </c>
      <c r="H21" s="150" t="s">
        <v>349</v>
      </c>
      <c r="I21" s="150" t="s">
        <v>350</v>
      </c>
      <c r="J21" s="133" t="s">
        <v>343</v>
      </c>
      <c r="K21" s="150" t="s">
        <v>351</v>
      </c>
      <c r="L21" s="134">
        <v>1</v>
      </c>
      <c r="M21" s="150" t="s">
        <v>352</v>
      </c>
      <c r="N21" s="150" t="s">
        <v>353</v>
      </c>
      <c r="O21" s="151">
        <v>1</v>
      </c>
      <c r="P21" s="151"/>
      <c r="Q21" s="151"/>
      <c r="R21" s="151"/>
      <c r="S21" s="152">
        <v>1</v>
      </c>
      <c r="T21" s="135"/>
      <c r="U21" s="156">
        <v>1</v>
      </c>
      <c r="V21" s="157"/>
      <c r="W21" s="157"/>
      <c r="X21" s="157"/>
      <c r="Y21" s="134">
        <v>1</v>
      </c>
      <c r="Z21" s="158" t="s">
        <v>354</v>
      </c>
      <c r="AA21" s="159"/>
      <c r="AB21" s="160"/>
    </row>
    <row r="22" spans="1:28" s="161" customFormat="1" ht="177" customHeight="1" thickBot="1" x14ac:dyDescent="0.3">
      <c r="A22" s="751"/>
      <c r="B22" s="752"/>
      <c r="C22" s="738"/>
      <c r="D22" s="738"/>
      <c r="E22" s="738">
        <v>2</v>
      </c>
      <c r="F22" s="750" t="s">
        <v>355</v>
      </c>
      <c r="G22" s="738"/>
      <c r="H22" s="738" t="s">
        <v>349</v>
      </c>
      <c r="I22" s="738" t="s">
        <v>356</v>
      </c>
      <c r="J22" s="738" t="s">
        <v>357</v>
      </c>
      <c r="K22" s="738" t="s">
        <v>53</v>
      </c>
      <c r="L22" s="748">
        <v>1</v>
      </c>
      <c r="M22" s="738" t="s">
        <v>358</v>
      </c>
      <c r="N22" s="738" t="s">
        <v>359</v>
      </c>
      <c r="O22" s="748">
        <v>0.18</v>
      </c>
      <c r="P22" s="748">
        <v>0.22</v>
      </c>
      <c r="Q22" s="748">
        <v>0.24</v>
      </c>
      <c r="R22" s="748">
        <v>0.36</v>
      </c>
      <c r="S22" s="739">
        <f>SUM(O22:R22)</f>
        <v>1</v>
      </c>
      <c r="T22" s="740"/>
      <c r="U22" s="741">
        <v>0.18</v>
      </c>
      <c r="V22" s="742">
        <v>0.155</v>
      </c>
      <c r="W22" s="744">
        <v>0.21</v>
      </c>
      <c r="X22" s="747"/>
      <c r="Y22" s="733">
        <f>SUM(U22:X24)</f>
        <v>0.54499999999999993</v>
      </c>
      <c r="Z22" s="734" t="s">
        <v>360</v>
      </c>
      <c r="AA22" s="735" t="s">
        <v>361</v>
      </c>
      <c r="AB22" s="737" t="s">
        <v>362</v>
      </c>
    </row>
    <row r="23" spans="1:28" s="141" customFormat="1" ht="147" customHeight="1" thickBot="1" x14ac:dyDescent="0.3">
      <c r="A23" s="751"/>
      <c r="B23" s="752"/>
      <c r="C23" s="738"/>
      <c r="D23" s="738"/>
      <c r="E23" s="738"/>
      <c r="F23" s="750"/>
      <c r="G23" s="738"/>
      <c r="H23" s="738"/>
      <c r="I23" s="738"/>
      <c r="J23" s="738"/>
      <c r="K23" s="738"/>
      <c r="L23" s="748"/>
      <c r="M23" s="738"/>
      <c r="N23" s="738"/>
      <c r="O23" s="748"/>
      <c r="P23" s="748"/>
      <c r="Q23" s="748"/>
      <c r="R23" s="748"/>
      <c r="S23" s="739"/>
      <c r="T23" s="740"/>
      <c r="U23" s="741"/>
      <c r="V23" s="743"/>
      <c r="W23" s="745"/>
      <c r="X23" s="747"/>
      <c r="Y23" s="733"/>
      <c r="Z23" s="734"/>
      <c r="AA23" s="736"/>
      <c r="AB23" s="736"/>
    </row>
    <row r="24" spans="1:28" s="141" customFormat="1" ht="266.25" customHeight="1" thickBot="1" x14ac:dyDescent="0.3">
      <c r="A24" s="751"/>
      <c r="B24" s="752"/>
      <c r="C24" s="738"/>
      <c r="D24" s="738"/>
      <c r="E24" s="738"/>
      <c r="F24" s="750"/>
      <c r="G24" s="738"/>
      <c r="H24" s="738"/>
      <c r="I24" s="738"/>
      <c r="J24" s="738"/>
      <c r="K24" s="738"/>
      <c r="L24" s="748"/>
      <c r="M24" s="738"/>
      <c r="N24" s="738"/>
      <c r="O24" s="748"/>
      <c r="P24" s="748"/>
      <c r="Q24" s="748"/>
      <c r="R24" s="748"/>
      <c r="S24" s="739"/>
      <c r="T24" s="740"/>
      <c r="U24" s="741"/>
      <c r="V24" s="743"/>
      <c r="W24" s="746"/>
      <c r="X24" s="747"/>
      <c r="Y24" s="733"/>
      <c r="Z24" s="734"/>
      <c r="AA24" s="736"/>
      <c r="AB24" s="736"/>
    </row>
    <row r="25" spans="1:28" s="141" customFormat="1" ht="130.5" customHeight="1" thickBot="1" x14ac:dyDescent="0.3">
      <c r="A25" s="751"/>
      <c r="B25" s="752"/>
      <c r="C25" s="738" t="s">
        <v>363</v>
      </c>
      <c r="D25" s="738" t="s">
        <v>364</v>
      </c>
      <c r="E25" s="133">
        <v>1</v>
      </c>
      <c r="F25" s="162" t="s">
        <v>365</v>
      </c>
      <c r="G25" s="738" t="s">
        <v>319</v>
      </c>
      <c r="H25" s="133" t="s">
        <v>366</v>
      </c>
      <c r="I25" s="133" t="s">
        <v>367</v>
      </c>
      <c r="J25" s="133" t="s">
        <v>343</v>
      </c>
      <c r="K25" s="133" t="s">
        <v>53</v>
      </c>
      <c r="L25" s="137">
        <v>1</v>
      </c>
      <c r="M25" s="133" t="s">
        <v>368</v>
      </c>
      <c r="N25" s="133" t="s">
        <v>369</v>
      </c>
      <c r="O25" s="137">
        <v>1</v>
      </c>
      <c r="P25" s="137"/>
      <c r="Q25" s="137"/>
      <c r="R25" s="137"/>
      <c r="S25" s="163">
        <f>+R25+Q25+P25+O25</f>
        <v>1</v>
      </c>
      <c r="T25" s="135"/>
      <c r="U25" s="136">
        <v>1</v>
      </c>
      <c r="V25" s="137"/>
      <c r="W25" s="137"/>
      <c r="X25" s="137"/>
      <c r="Y25" s="134">
        <f>SUM(U25:X25)</f>
        <v>1</v>
      </c>
      <c r="Z25" s="138" t="s">
        <v>370</v>
      </c>
      <c r="AA25" s="164"/>
      <c r="AB25" s="133"/>
    </row>
    <row r="26" spans="1:28" s="141" customFormat="1" ht="243" thickBot="1" x14ac:dyDescent="0.3">
      <c r="A26" s="751"/>
      <c r="B26" s="752"/>
      <c r="C26" s="738"/>
      <c r="D26" s="738"/>
      <c r="E26" s="150">
        <v>2</v>
      </c>
      <c r="F26" s="155" t="s">
        <v>371</v>
      </c>
      <c r="G26" s="738"/>
      <c r="H26" s="133" t="s">
        <v>366</v>
      </c>
      <c r="I26" s="133" t="s">
        <v>372</v>
      </c>
      <c r="J26" s="133" t="s">
        <v>373</v>
      </c>
      <c r="K26" s="133" t="s">
        <v>53</v>
      </c>
      <c r="L26" s="137">
        <v>1</v>
      </c>
      <c r="M26" s="134" t="s">
        <v>374</v>
      </c>
      <c r="N26" s="133" t="s">
        <v>375</v>
      </c>
      <c r="O26" s="134">
        <v>0</v>
      </c>
      <c r="P26" s="134">
        <v>0.4</v>
      </c>
      <c r="Q26" s="134">
        <v>0.36</v>
      </c>
      <c r="R26" s="134">
        <v>0.24</v>
      </c>
      <c r="S26" s="165">
        <f>SUM(O26:R26)</f>
        <v>1</v>
      </c>
      <c r="T26" s="135"/>
      <c r="U26" s="136">
        <v>0</v>
      </c>
      <c r="V26" s="137">
        <v>0.35</v>
      </c>
      <c r="W26" s="137">
        <v>0.33</v>
      </c>
      <c r="X26" s="137"/>
      <c r="Y26" s="166">
        <f>SUM(U26:X26)</f>
        <v>0.67999999999999994</v>
      </c>
      <c r="Z26" s="138" t="s">
        <v>376</v>
      </c>
      <c r="AA26" s="167" t="s">
        <v>377</v>
      </c>
      <c r="AB26" s="138" t="s">
        <v>362</v>
      </c>
    </row>
    <row r="27" spans="1:28" s="141" customFormat="1" ht="87" customHeight="1" thickBot="1" x14ac:dyDescent="0.3">
      <c r="A27" s="751"/>
      <c r="B27" s="752"/>
      <c r="C27" s="738"/>
      <c r="D27" s="738"/>
      <c r="E27" s="133">
        <v>3</v>
      </c>
      <c r="F27" s="155" t="s">
        <v>378</v>
      </c>
      <c r="G27" s="738"/>
      <c r="H27" s="133" t="s">
        <v>379</v>
      </c>
      <c r="I27" s="134" t="s">
        <v>380</v>
      </c>
      <c r="J27" s="133" t="s">
        <v>343</v>
      </c>
      <c r="K27" s="133" t="s">
        <v>53</v>
      </c>
      <c r="L27" s="137">
        <v>1</v>
      </c>
      <c r="M27" s="134" t="s">
        <v>381</v>
      </c>
      <c r="N27" s="134" t="s">
        <v>381</v>
      </c>
      <c r="O27" s="151">
        <v>0</v>
      </c>
      <c r="P27" s="151"/>
      <c r="Q27" s="151"/>
      <c r="R27" s="151">
        <v>1</v>
      </c>
      <c r="S27" s="168">
        <f>SUM(O27:R27)</f>
        <v>1</v>
      </c>
      <c r="T27" s="135"/>
      <c r="U27" s="151">
        <v>0</v>
      </c>
      <c r="V27" s="137"/>
      <c r="W27" s="137"/>
      <c r="X27" s="169"/>
      <c r="Y27" s="134">
        <f>SUM(U27:X27)</f>
        <v>0</v>
      </c>
      <c r="Z27" s="170" t="s">
        <v>345</v>
      </c>
      <c r="AA27" s="164"/>
      <c r="AB27" s="133"/>
    </row>
    <row r="28" spans="1:28" s="141" customFormat="1" ht="123.75" customHeight="1" thickBot="1" x14ac:dyDescent="0.3">
      <c r="A28" s="751"/>
      <c r="B28" s="752"/>
      <c r="C28" s="133" t="s">
        <v>382</v>
      </c>
      <c r="D28" s="133" t="s">
        <v>383</v>
      </c>
      <c r="E28" s="133">
        <v>1</v>
      </c>
      <c r="F28" s="162" t="s">
        <v>384</v>
      </c>
      <c r="G28" s="133" t="s">
        <v>319</v>
      </c>
      <c r="H28" s="133" t="s">
        <v>383</v>
      </c>
      <c r="I28" s="133" t="s">
        <v>385</v>
      </c>
      <c r="J28" s="133" t="s">
        <v>343</v>
      </c>
      <c r="K28" s="133" t="s">
        <v>53</v>
      </c>
      <c r="L28" s="137">
        <v>1</v>
      </c>
      <c r="M28" s="133" t="s">
        <v>386</v>
      </c>
      <c r="N28" s="134" t="s">
        <v>387</v>
      </c>
      <c r="O28" s="151">
        <v>1</v>
      </c>
      <c r="P28" s="151"/>
      <c r="Q28" s="151"/>
      <c r="R28" s="151"/>
      <c r="S28" s="168">
        <f>SUM(O28:R28)</f>
        <v>1</v>
      </c>
      <c r="T28" s="135"/>
      <c r="U28" s="136">
        <v>1</v>
      </c>
      <c r="V28" s="137"/>
      <c r="W28" s="137"/>
      <c r="X28" s="169"/>
      <c r="Y28" s="134">
        <f>SUM(U28:X28)</f>
        <v>1</v>
      </c>
      <c r="Z28" s="171" t="s">
        <v>388</v>
      </c>
      <c r="AA28" s="148"/>
      <c r="AB28" s="172"/>
    </row>
    <row r="29" spans="1:28" s="141" customFormat="1" ht="194.25" customHeight="1" thickBot="1" x14ac:dyDescent="0.3">
      <c r="A29" s="751"/>
      <c r="B29" s="752"/>
      <c r="C29" s="143" t="s">
        <v>389</v>
      </c>
      <c r="D29" s="143" t="s">
        <v>390</v>
      </c>
      <c r="E29" s="173">
        <v>1</v>
      </c>
      <c r="F29" s="143" t="s">
        <v>391</v>
      </c>
      <c r="G29" s="162" t="s">
        <v>319</v>
      </c>
      <c r="H29" s="162" t="s">
        <v>392</v>
      </c>
      <c r="I29" s="174" t="s">
        <v>393</v>
      </c>
      <c r="J29" s="174" t="s">
        <v>343</v>
      </c>
      <c r="K29" s="162" t="s">
        <v>53</v>
      </c>
      <c r="L29" s="175">
        <v>1</v>
      </c>
      <c r="M29" s="176" t="s">
        <v>394</v>
      </c>
      <c r="N29" s="177" t="s">
        <v>395</v>
      </c>
      <c r="O29" s="178">
        <v>0</v>
      </c>
      <c r="P29" s="178">
        <v>0</v>
      </c>
      <c r="Q29" s="178">
        <v>0.3</v>
      </c>
      <c r="R29" s="151">
        <v>0.7</v>
      </c>
      <c r="S29" s="168">
        <f>SUM(O29:R29)</f>
        <v>1</v>
      </c>
      <c r="T29" s="135"/>
      <c r="U29" s="136">
        <v>0</v>
      </c>
      <c r="V29" s="137">
        <v>0</v>
      </c>
      <c r="W29" s="137">
        <v>0.3</v>
      </c>
      <c r="X29" s="169"/>
      <c r="Y29" s="134">
        <f>SUM(U29:X29)</f>
        <v>0.3</v>
      </c>
      <c r="Z29" s="171" t="s">
        <v>396</v>
      </c>
      <c r="AA29" s="148"/>
      <c r="AB29" s="172"/>
    </row>
    <row r="30" spans="1:28" s="161" customFormat="1" ht="25.5" customHeight="1" thickBot="1" x14ac:dyDescent="0.3">
      <c r="A30" s="179"/>
      <c r="B30" s="180"/>
      <c r="C30" s="181"/>
      <c r="D30" s="181"/>
      <c r="E30" s="181"/>
      <c r="F30" s="728" t="s">
        <v>185</v>
      </c>
      <c r="G30" s="728"/>
      <c r="H30" s="728"/>
      <c r="I30" s="728"/>
      <c r="J30" s="728"/>
      <c r="K30" s="728"/>
      <c r="L30" s="729"/>
      <c r="M30" s="729"/>
      <c r="N30" s="729"/>
      <c r="O30" s="729"/>
      <c r="P30" s="729"/>
      <c r="Q30" s="729"/>
      <c r="R30" s="729"/>
      <c r="S30" s="728" t="s">
        <v>185</v>
      </c>
      <c r="T30" s="728"/>
      <c r="U30" s="728"/>
      <c r="V30" s="728"/>
      <c r="W30" s="728"/>
      <c r="X30" s="728"/>
      <c r="Y30" s="728"/>
      <c r="Z30" s="730" t="s">
        <v>111</v>
      </c>
      <c r="AA30" s="730"/>
      <c r="AB30" s="730"/>
    </row>
    <row r="31" spans="1:28" customFormat="1" ht="27.75" customHeight="1" x14ac:dyDescent="0.25">
      <c r="A31" s="182" t="s">
        <v>112</v>
      </c>
      <c r="B31" s="731"/>
      <c r="C31" s="731"/>
      <c r="D31" s="731"/>
      <c r="E31" s="731"/>
      <c r="F31" s="183" t="s">
        <v>113</v>
      </c>
      <c r="G31" s="722"/>
      <c r="H31" s="722"/>
      <c r="I31" s="722"/>
      <c r="J31" s="722"/>
      <c r="K31" s="722"/>
      <c r="L31" s="184"/>
      <c r="M31" s="721"/>
      <c r="N31" s="721"/>
      <c r="O31" s="721"/>
      <c r="P31" s="721"/>
      <c r="Q31" s="721"/>
      <c r="R31" s="721"/>
      <c r="S31" s="183"/>
      <c r="T31" s="722"/>
      <c r="U31" s="722"/>
      <c r="V31" s="722"/>
      <c r="W31" s="722"/>
      <c r="X31" s="722"/>
      <c r="Y31" s="722"/>
      <c r="Z31" s="111" t="s">
        <v>113</v>
      </c>
      <c r="AA31" s="732"/>
      <c r="AB31" s="732"/>
    </row>
    <row r="32" spans="1:28" customFormat="1" ht="26.25" customHeight="1" x14ac:dyDescent="0.25">
      <c r="A32" s="185" t="s">
        <v>114</v>
      </c>
      <c r="B32" s="719" t="s">
        <v>397</v>
      </c>
      <c r="C32" s="719"/>
      <c r="D32" s="719"/>
      <c r="E32" s="719"/>
      <c r="F32" s="183" t="s">
        <v>116</v>
      </c>
      <c r="G32" s="720" t="s">
        <v>398</v>
      </c>
      <c r="H32" s="720"/>
      <c r="I32" s="720"/>
      <c r="J32" s="720"/>
      <c r="K32" s="720"/>
      <c r="L32" s="184"/>
      <c r="M32" s="721"/>
      <c r="N32" s="721"/>
      <c r="O32" s="721"/>
      <c r="P32" s="721"/>
      <c r="Q32" s="721"/>
      <c r="R32" s="721"/>
      <c r="S32" s="183"/>
      <c r="T32" s="722"/>
      <c r="U32" s="722"/>
      <c r="V32" s="722"/>
      <c r="W32" s="722"/>
      <c r="X32" s="722"/>
      <c r="Y32" s="722"/>
      <c r="Z32" s="111" t="s">
        <v>118</v>
      </c>
      <c r="AA32" s="719" t="s">
        <v>399</v>
      </c>
      <c r="AB32" s="719"/>
    </row>
    <row r="33" spans="1:28" customFormat="1" ht="29.25" customHeight="1" thickBot="1" x14ac:dyDescent="0.3">
      <c r="A33" s="186" t="s">
        <v>119</v>
      </c>
      <c r="B33" s="723">
        <v>44109</v>
      </c>
      <c r="C33" s="723"/>
      <c r="D33" s="723"/>
      <c r="E33" s="723"/>
      <c r="F33" s="187" t="s">
        <v>119</v>
      </c>
      <c r="G33" s="724">
        <v>44109</v>
      </c>
      <c r="H33" s="724"/>
      <c r="I33" s="724"/>
      <c r="J33" s="724"/>
      <c r="K33" s="724"/>
      <c r="L33" s="188"/>
      <c r="M33" s="725"/>
      <c r="N33" s="725"/>
      <c r="O33" s="725"/>
      <c r="P33" s="725"/>
      <c r="Q33" s="725"/>
      <c r="R33" s="725"/>
      <c r="S33" s="187"/>
      <c r="T33" s="726"/>
      <c r="U33" s="726"/>
      <c r="V33" s="726"/>
      <c r="W33" s="726"/>
      <c r="X33" s="726"/>
      <c r="Y33" s="726"/>
      <c r="Z33" s="189" t="s">
        <v>400</v>
      </c>
      <c r="AA33" s="727"/>
      <c r="AB33" s="727"/>
    </row>
    <row r="35" spans="1:28" customFormat="1" x14ac:dyDescent="0.25">
      <c r="A35" s="1"/>
      <c r="B35" s="1"/>
      <c r="C35" s="1"/>
      <c r="D35" s="1"/>
      <c r="E35" s="1"/>
      <c r="F35" s="1"/>
      <c r="G35" s="1"/>
      <c r="H35" s="1"/>
      <c r="I35" s="1"/>
      <c r="J35" s="1"/>
      <c r="K35" s="1"/>
      <c r="L35" s="1"/>
      <c r="M35" s="1"/>
      <c r="N35" s="1"/>
      <c r="O35" s="190"/>
      <c r="P35" s="190"/>
      <c r="Q35" s="190"/>
      <c r="R35" s="190"/>
      <c r="S35" s="190"/>
      <c r="T35" s="161"/>
      <c r="U35" s="190"/>
      <c r="V35" s="190"/>
      <c r="W35" s="190"/>
      <c r="X35" s="190"/>
      <c r="Y35" s="191"/>
      <c r="Z35" s="1"/>
      <c r="AA35" s="105"/>
      <c r="AB35" s="1"/>
    </row>
    <row r="36" spans="1:28" customFormat="1" x14ac:dyDescent="0.25">
      <c r="A36" s="1"/>
      <c r="B36" s="1"/>
      <c r="C36" s="1"/>
      <c r="D36" s="1"/>
      <c r="E36" s="1"/>
      <c r="F36" s="1"/>
      <c r="G36" s="1"/>
      <c r="H36" s="1"/>
      <c r="I36" s="1"/>
      <c r="J36" s="1"/>
      <c r="K36" s="1"/>
      <c r="L36" s="1"/>
      <c r="M36" s="1"/>
      <c r="N36" s="1"/>
      <c r="O36" s="192"/>
      <c r="P36" s="192"/>
      <c r="Q36" s="192"/>
      <c r="R36" s="192"/>
      <c r="S36" s="1"/>
      <c r="T36" s="161"/>
      <c r="U36" s="193"/>
      <c r="V36" s="192"/>
      <c r="W36" s="192"/>
      <c r="X36" s="192"/>
      <c r="Y36" s="191"/>
      <c r="Z36" s="1"/>
      <c r="AA36" s="105"/>
      <c r="AB36" s="1"/>
    </row>
    <row r="38" spans="1:28" customFormat="1" ht="11.25" customHeight="1" x14ac:dyDescent="0.25">
      <c r="A38" s="1"/>
      <c r="B38" s="1"/>
      <c r="C38" s="1"/>
      <c r="D38" s="1"/>
      <c r="E38" s="1"/>
      <c r="F38" s="194"/>
      <c r="G38" s="1"/>
      <c r="H38" s="1"/>
      <c r="I38" s="1"/>
      <c r="J38" s="1"/>
      <c r="K38" s="1"/>
      <c r="L38" s="1"/>
      <c r="M38" s="1"/>
      <c r="N38" s="1"/>
      <c r="O38" s="1"/>
      <c r="P38" s="1"/>
      <c r="Q38" s="1"/>
      <c r="R38" s="1"/>
      <c r="S38" s="1"/>
      <c r="T38" s="161"/>
      <c r="U38" s="191"/>
      <c r="V38" s="1"/>
      <c r="W38" s="1"/>
      <c r="X38" s="1"/>
      <c r="Y38" s="191"/>
      <c r="Z38" s="1"/>
      <c r="AA38" s="105"/>
      <c r="AB38" s="1"/>
    </row>
  </sheetData>
  <mergeCells count="85">
    <mergeCell ref="A11:A13"/>
    <mergeCell ref="D11:AB11"/>
    <mergeCell ref="D12:AB12"/>
    <mergeCell ref="D13:AB13"/>
    <mergeCell ref="A1:Z1"/>
    <mergeCell ref="A2:A5"/>
    <mergeCell ref="B2:AA2"/>
    <mergeCell ref="B3:AA3"/>
    <mergeCell ref="B4:AA5"/>
    <mergeCell ref="A6:AB6"/>
    <mergeCell ref="B7:AB7"/>
    <mergeCell ref="B8:AB8"/>
    <mergeCell ref="B9:AB9"/>
    <mergeCell ref="A10:C10"/>
    <mergeCell ref="D10:AB10"/>
    <mergeCell ref="B14:AB14"/>
    <mergeCell ref="A16:A17"/>
    <mergeCell ref="B16:B17"/>
    <mergeCell ref="C16:C17"/>
    <mergeCell ref="D16:D17"/>
    <mergeCell ref="E16:E17"/>
    <mergeCell ref="F16:F17"/>
    <mergeCell ref="G16:G17"/>
    <mergeCell ref="H16:H17"/>
    <mergeCell ref="I16:I17"/>
    <mergeCell ref="U16:Y16"/>
    <mergeCell ref="J16:J17"/>
    <mergeCell ref="K16:K17"/>
    <mergeCell ref="L16:L17"/>
    <mergeCell ref="M16:M17"/>
    <mergeCell ref="N16:N17"/>
    <mergeCell ref="A18:A29"/>
    <mergeCell ref="B18:B29"/>
    <mergeCell ref="C18:C20"/>
    <mergeCell ref="D18:D20"/>
    <mergeCell ref="G18:G20"/>
    <mergeCell ref="C21:C24"/>
    <mergeCell ref="D21:D24"/>
    <mergeCell ref="G21:G24"/>
    <mergeCell ref="E22:E24"/>
    <mergeCell ref="O16:S16"/>
    <mergeCell ref="P22:P24"/>
    <mergeCell ref="Q22:Q24"/>
    <mergeCell ref="R22:R24"/>
    <mergeCell ref="F22:F24"/>
    <mergeCell ref="H22:H24"/>
    <mergeCell ref="I22:I24"/>
    <mergeCell ref="J22:J24"/>
    <mergeCell ref="K22:K24"/>
    <mergeCell ref="L22:L24"/>
    <mergeCell ref="Y22:Y24"/>
    <mergeCell ref="Z22:Z24"/>
    <mergeCell ref="AA22:AA24"/>
    <mergeCell ref="AB22:AB24"/>
    <mergeCell ref="C25:C27"/>
    <mergeCell ref="D25:D27"/>
    <mergeCell ref="G25:G27"/>
    <mergeCell ref="S22:S24"/>
    <mergeCell ref="T22:T24"/>
    <mergeCell ref="U22:U24"/>
    <mergeCell ref="V22:V24"/>
    <mergeCell ref="W22:W24"/>
    <mergeCell ref="X22:X24"/>
    <mergeCell ref="M22:M24"/>
    <mergeCell ref="N22:N24"/>
    <mergeCell ref="O22:O24"/>
    <mergeCell ref="F30:K30"/>
    <mergeCell ref="L30:R30"/>
    <mergeCell ref="S30:Y30"/>
    <mergeCell ref="Z30:AB30"/>
    <mergeCell ref="B31:E31"/>
    <mergeCell ref="G31:K31"/>
    <mergeCell ref="M31:R31"/>
    <mergeCell ref="T31:Y31"/>
    <mergeCell ref="AA31:AB31"/>
    <mergeCell ref="B33:E33"/>
    <mergeCell ref="G33:K33"/>
    <mergeCell ref="M33:R33"/>
    <mergeCell ref="T33:Y33"/>
    <mergeCell ref="AA33:AB33"/>
    <mergeCell ref="B32:E32"/>
    <mergeCell ref="G32:K32"/>
    <mergeCell ref="M32:R32"/>
    <mergeCell ref="T32:Y32"/>
    <mergeCell ref="AA32:AB3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Direccionamiento Estrategico</vt:lpstr>
      <vt:lpstr>Gestión de Conocimieto</vt:lpstr>
      <vt:lpstr>Comunicación Estrategica</vt:lpstr>
      <vt:lpstr>Prevención y Atención</vt:lpstr>
      <vt:lpstr>Territorialización</vt:lpstr>
      <vt:lpstr>Transversalización</vt:lpstr>
      <vt:lpstr>Participación y Corresponsabili</vt:lpstr>
      <vt:lpstr>Sociojuridico</vt:lpstr>
      <vt:lpstr>Gestión TH</vt:lpstr>
      <vt:lpstr>Gestión Administrativa</vt:lpstr>
      <vt:lpstr>Gestión Tecnologica</vt:lpstr>
      <vt:lpstr>Gestión Juridica</vt:lpstr>
      <vt:lpstr>Gestión Financiera</vt:lpstr>
      <vt:lpstr>Gestión Contractual</vt:lpstr>
      <vt:lpstr>Atención Ciudadana</vt:lpstr>
      <vt:lpstr>Evaluación y Seguimiento </vt:lpstr>
      <vt:lpstr>Disciplinario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Rocio Rios Virgûez</dc:creator>
  <cp:lastModifiedBy>Clara Rocio Rios Virgûez</cp:lastModifiedBy>
  <dcterms:created xsi:type="dcterms:W3CDTF">2020-12-07T17:16:59Z</dcterms:created>
  <dcterms:modified xsi:type="dcterms:W3CDTF">2020-12-29T20:54:42Z</dcterms:modified>
</cp:coreProperties>
</file>